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476" windowWidth="11055" windowHeight="11640" activeTab="6"/>
  </bookViews>
  <sheets>
    <sheet name="nejml.žáci" sheetId="1" r:id="rId1"/>
    <sheet name="ml.žáci" sheetId="2" r:id="rId2"/>
    <sheet name="st.žáci" sheetId="3" r:id="rId3"/>
    <sheet name="dorostenci" sheetId="4" r:id="rId4"/>
    <sheet name="Junioři" sheetId="5" r:id="rId5"/>
    <sheet name="děvčata" sheetId="6" r:id="rId6"/>
    <sheet name="open" sheetId="7" r:id="rId7"/>
    <sheet name="statistika" sheetId="8" r:id="rId8"/>
  </sheets>
  <definedNames/>
  <calcPr fullCalcOnLoad="1"/>
</workbook>
</file>

<file path=xl/sharedStrings.xml><?xml version="1.0" encoding="utf-8"?>
<sst xmlns="http://schemas.openxmlformats.org/spreadsheetml/2006/main" count="3680" uniqueCount="526">
  <si>
    <t>1.</t>
  </si>
  <si>
    <t>2.</t>
  </si>
  <si>
    <t>3.</t>
  </si>
  <si>
    <t>4.</t>
  </si>
  <si>
    <t>5.</t>
  </si>
  <si>
    <t>6.</t>
  </si>
  <si>
    <t>7.</t>
  </si>
  <si>
    <t>8.</t>
  </si>
  <si>
    <t>Zlín- KST</t>
  </si>
  <si>
    <t>9.</t>
  </si>
  <si>
    <t>12.</t>
  </si>
  <si>
    <t>15.</t>
  </si>
  <si>
    <t>10.</t>
  </si>
  <si>
    <t>11.</t>
  </si>
  <si>
    <t>13.</t>
  </si>
  <si>
    <t>24.</t>
  </si>
  <si>
    <t>16.</t>
  </si>
  <si>
    <t>17.</t>
  </si>
  <si>
    <t>14.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</si>
  <si>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</si>
  <si>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</si>
  <si>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</si>
  <si>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</si>
  <si>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</si>
  <si>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</si>
  <si>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</si>
  <si>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</si>
  <si>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</si>
  <si>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</si>
  <si>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</si>
  <si>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</si>
  <si>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</si>
  <si>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</si>
  <si>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</si>
  <si>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</si>
  <si>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</si>
  <si>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</si>
  <si>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</si>
  <si>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</si>
  <si>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</si>
  <si>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Dorost</t>
  </si>
  <si>
    <t>Dolní Němčí- KST</t>
  </si>
  <si>
    <t>04 - 05</t>
  </si>
  <si>
    <t>Průměr</t>
  </si>
  <si>
    <t>Vsetín</t>
  </si>
  <si>
    <t>Hluk</t>
  </si>
  <si>
    <t>Slavičín</t>
  </si>
  <si>
    <t>mladší žáci</t>
  </si>
  <si>
    <t>mladší žákyně</t>
  </si>
  <si>
    <t>starší žáci</t>
  </si>
  <si>
    <t>starší žákyně</t>
  </si>
  <si>
    <t>dorostenci</t>
  </si>
  <si>
    <t>dorostenky</t>
  </si>
  <si>
    <t>celkem</t>
  </si>
  <si>
    <t>! ! ! ! !</t>
  </si>
  <si>
    <t>05 - 06</t>
  </si>
  <si>
    <t>Újezdec - Těšov- TJ Sokol</t>
  </si>
  <si>
    <t>06 - 07</t>
  </si>
  <si>
    <t>Kroměříž</t>
  </si>
  <si>
    <t>07 - 08</t>
  </si>
  <si>
    <t>Mladší žákyně</t>
  </si>
  <si>
    <t>Starší žákyně</t>
  </si>
  <si>
    <t>Dorostenky</t>
  </si>
  <si>
    <t>08 - 09</t>
  </si>
  <si>
    <t>16,05 h.</t>
  </si>
  <si>
    <t>15,25 h.</t>
  </si>
  <si>
    <t>15,00 h.</t>
  </si>
  <si>
    <t>09 - 10</t>
  </si>
  <si>
    <t>Mladší žáci</t>
  </si>
  <si>
    <t>Starší žáci</t>
  </si>
  <si>
    <t>41.</t>
  </si>
  <si>
    <t>42.</t>
  </si>
  <si>
    <t>43.</t>
  </si>
  <si>
    <t>44.</t>
  </si>
  <si>
    <t>45.</t>
  </si>
  <si>
    <t>46.</t>
  </si>
  <si>
    <t>48.</t>
  </si>
  <si>
    <t>50.</t>
  </si>
  <si>
    <t>51.</t>
  </si>
  <si>
    <t>52.</t>
  </si>
  <si>
    <t>53.</t>
  </si>
  <si>
    <t>55.</t>
  </si>
  <si>
    <t>56.</t>
  </si>
  <si>
    <t>58.</t>
  </si>
  <si>
    <t>59.</t>
  </si>
  <si>
    <t>61.</t>
  </si>
  <si>
    <t>63.</t>
  </si>
  <si>
    <t>Open</t>
  </si>
  <si>
    <t>54.</t>
  </si>
  <si>
    <t>49.</t>
  </si>
  <si>
    <t>15,15 h.</t>
  </si>
  <si>
    <t>57.</t>
  </si>
  <si>
    <t>14,30 h.</t>
  </si>
  <si>
    <t>15,40 h.</t>
  </si>
  <si>
    <t>14,15 h.</t>
  </si>
  <si>
    <t>13,00 h.</t>
  </si>
  <si>
    <t>10 - 11</t>
  </si>
  <si>
    <t>03</t>
  </si>
  <si>
    <t>Otrokovice- TJ Jiskra</t>
  </si>
  <si>
    <t xml:space="preserve">Val.Meziříčí- TJ DDM </t>
  </si>
  <si>
    <t>65.</t>
  </si>
  <si>
    <t>66.</t>
  </si>
  <si>
    <t>67.</t>
  </si>
  <si>
    <t>69.</t>
  </si>
  <si>
    <t>70.</t>
  </si>
  <si>
    <t>71.</t>
  </si>
  <si>
    <t>14,35 h.</t>
  </si>
  <si>
    <t>64.</t>
  </si>
  <si>
    <t>15,55 h.</t>
  </si>
  <si>
    <t>16,55 h.</t>
  </si>
  <si>
    <t>16,15 h.</t>
  </si>
  <si>
    <t>11 - 12</t>
  </si>
  <si>
    <t>17,05 h.</t>
  </si>
  <si>
    <t>16,20 h.</t>
  </si>
  <si>
    <t>15,05 h.</t>
  </si>
  <si>
    <t>Slavičín- SK</t>
  </si>
  <si>
    <t>04</t>
  </si>
  <si>
    <t>16,40 h.</t>
  </si>
  <si>
    <t>12 - 13</t>
  </si>
  <si>
    <t>Nivnice</t>
  </si>
  <si>
    <t>VRZALOVÁ  Štěpánka</t>
  </si>
  <si>
    <t>17,30 h.</t>
  </si>
  <si>
    <t>Rožnov p.R.- TJ</t>
  </si>
  <si>
    <t>15,10 h.</t>
  </si>
  <si>
    <t>Holešov- TJ</t>
  </si>
  <si>
    <t>17,10 h.</t>
  </si>
  <si>
    <t>16,10 h.</t>
  </si>
  <si>
    <t>05</t>
  </si>
  <si>
    <t>14,40 h.</t>
  </si>
  <si>
    <t>14,20 h.</t>
  </si>
  <si>
    <t>20 stolů</t>
  </si>
  <si>
    <t>60.</t>
  </si>
  <si>
    <t>62.</t>
  </si>
  <si>
    <t>68.</t>
  </si>
  <si>
    <t>Nejmladší žákyně</t>
  </si>
  <si>
    <t>Nejmladší žáci</t>
  </si>
  <si>
    <t>72.</t>
  </si>
  <si>
    <t>73.</t>
  </si>
  <si>
    <t>nejmladší žáci</t>
  </si>
  <si>
    <t>nejmladší žákyně</t>
  </si>
  <si>
    <t>16,50 h.</t>
  </si>
  <si>
    <t>13 - 14</t>
  </si>
  <si>
    <t>BOBČÍK  Přemysl</t>
  </si>
  <si>
    <t>06</t>
  </si>
  <si>
    <t>47.</t>
  </si>
  <si>
    <t>15,20 h.</t>
  </si>
  <si>
    <t>12 stolů</t>
  </si>
  <si>
    <t>PROVÁZEK  David</t>
  </si>
  <si>
    <t>17,35 h.</t>
  </si>
  <si>
    <t>NOVĚ</t>
  </si>
  <si>
    <t>KOZELEK  Ondřej</t>
  </si>
  <si>
    <t>Nivnice- TJ</t>
  </si>
  <si>
    <t>13,10 h.</t>
  </si>
  <si>
    <t>14 - 15</t>
  </si>
  <si>
    <t>LEKEŠ  Roman</t>
  </si>
  <si>
    <t>07</t>
  </si>
  <si>
    <t>BLAHA  Jan</t>
  </si>
  <si>
    <t>15,35 h.</t>
  </si>
  <si>
    <t>Hluk- KST</t>
  </si>
  <si>
    <t>Vsetín- T.J. Sokol</t>
  </si>
  <si>
    <t>17,18 h.</t>
  </si>
  <si>
    <t>18,00 h.</t>
  </si>
  <si>
    <t>16,30 h.</t>
  </si>
  <si>
    <t>13 stolů</t>
  </si>
  <si>
    <t>16 stolů</t>
  </si>
  <si>
    <t>13,50 h.</t>
  </si>
  <si>
    <t>HOLÍKOVÁ  Kristýna</t>
  </si>
  <si>
    <t>ŠERÝ  Ondřej</t>
  </si>
  <si>
    <t>16,25 h.</t>
  </si>
  <si>
    <t>VEČEŘA  Stanislav</t>
  </si>
  <si>
    <t>14 stolů</t>
  </si>
  <si>
    <t>15 - 16</t>
  </si>
  <si>
    <t>HLADÍK  Lukáš</t>
  </si>
  <si>
    <t>18,25 h.</t>
  </si>
  <si>
    <t>17,15 h.</t>
  </si>
  <si>
    <t>OVESNÝ  Vratislav</t>
  </si>
  <si>
    <t>08</t>
  </si>
  <si>
    <t>17,00 h.</t>
  </si>
  <si>
    <t>10 stolů</t>
  </si>
  <si>
    <t>KOLEČKÁŘ  Matyáš</t>
  </si>
  <si>
    <t>14,25 h.</t>
  </si>
  <si>
    <t>Bílovice- ST</t>
  </si>
  <si>
    <t>Kunovice- ST AMON</t>
  </si>
  <si>
    <t>DVOŘÁK  Jakub</t>
  </si>
  <si>
    <t>ŠIMŮNEK  Ondřej</t>
  </si>
  <si>
    <t>ŠIMŮNEK  Martin</t>
  </si>
  <si>
    <t>KOPEČNÝ  Roman</t>
  </si>
  <si>
    <t>16 - 17</t>
  </si>
  <si>
    <t>14,00 h.</t>
  </si>
  <si>
    <t>15,50 h.</t>
  </si>
  <si>
    <t>74.</t>
  </si>
  <si>
    <t>76.</t>
  </si>
  <si>
    <t>77.</t>
  </si>
  <si>
    <t>78.</t>
  </si>
  <si>
    <t>79.</t>
  </si>
  <si>
    <t>80.</t>
  </si>
  <si>
    <t>81.</t>
  </si>
  <si>
    <t>82.</t>
  </si>
  <si>
    <t>18,52 h.</t>
  </si>
  <si>
    <t>KRČMA  Lukáš</t>
  </si>
  <si>
    <t>RAK  Petr</t>
  </si>
  <si>
    <t>ŽDÁNSKÝ  Vojtěch</t>
  </si>
  <si>
    <t>09</t>
  </si>
  <si>
    <t>36.</t>
  </si>
  <si>
    <t>17,31 h.</t>
  </si>
  <si>
    <t>MÁLEK  Tomáš</t>
  </si>
  <si>
    <t>DUFEK  Filip</t>
  </si>
  <si>
    <t>BŘEZINA  Radovan</t>
  </si>
  <si>
    <t>15,28 h.</t>
  </si>
  <si>
    <t>16,00 h.</t>
  </si>
  <si>
    <t>SURÝ  David</t>
  </si>
  <si>
    <t>Mysločovice- TJ Sokol</t>
  </si>
  <si>
    <t>HLAVICOVÁ  Dagmara</t>
  </si>
  <si>
    <t>17 - 18</t>
  </si>
  <si>
    <t>Zlín- Orel</t>
  </si>
  <si>
    <t>GREIPEL  Jindřich</t>
  </si>
  <si>
    <t>FILIPOVÁ  Sára</t>
  </si>
  <si>
    <t>17,38 h.</t>
  </si>
  <si>
    <t>15,58 h.</t>
  </si>
  <si>
    <t>KUŽELA  Ondřej</t>
  </si>
  <si>
    <t>Slopné- SK</t>
  </si>
  <si>
    <t>RAČÁK  Filip</t>
  </si>
  <si>
    <t>KUŽELA  Patrik</t>
  </si>
  <si>
    <t>TALAŠ  Ondřej</t>
  </si>
  <si>
    <t>FIŠEROVÁ  Natálie</t>
  </si>
  <si>
    <t>10</t>
  </si>
  <si>
    <t>16,02 h.</t>
  </si>
  <si>
    <t>SÝKORA  Matěj</t>
  </si>
  <si>
    <t>LAŠTOVKA  Vojtěch</t>
  </si>
  <si>
    <t>POPELÁKOVÁ  Dana</t>
  </si>
  <si>
    <t>PIŠTÍNEK  Michal</t>
  </si>
  <si>
    <t>11</t>
  </si>
  <si>
    <t>CÍREK  Daniel</t>
  </si>
  <si>
    <t>18,03 h.</t>
  </si>
  <si>
    <t>17,55 h.</t>
  </si>
  <si>
    <t>15,21 h.</t>
  </si>
  <si>
    <t>KOLOMÁR  Tomáš</t>
  </si>
  <si>
    <t>Hulín- SK Spartak</t>
  </si>
  <si>
    <t>KROČIL  Adam</t>
  </si>
  <si>
    <t>Bánov- TJ Sokol</t>
  </si>
  <si>
    <t>PIŠTÍNEK  Robin</t>
  </si>
  <si>
    <t>DANĚK  Ondřej</t>
  </si>
  <si>
    <t>MATULA  Libor</t>
  </si>
  <si>
    <t>MATUŠÍNSKÝ  David</t>
  </si>
  <si>
    <t>GRYGAR  Tomáš</t>
  </si>
  <si>
    <t>VAŇHARA  Roman</t>
  </si>
  <si>
    <t>PIVOVARČÍK  Matouš</t>
  </si>
  <si>
    <t>KRAHULA  Tomáš</t>
  </si>
  <si>
    <t>HLOUŠEK  Jonáš</t>
  </si>
  <si>
    <t>KABLÁSEK  Filip</t>
  </si>
  <si>
    <t>VÁŇA  Štěpán</t>
  </si>
  <si>
    <t>(40)</t>
  </si>
  <si>
    <t>75.</t>
  </si>
  <si>
    <t>OBDRŽÁLKOVÁ  Lucie</t>
  </si>
  <si>
    <t>KOVAL  Dominik</t>
  </si>
  <si>
    <t>VYBÍRAL  Tomáš</t>
  </si>
  <si>
    <t>MÍŠKOVÁ  Kateřina</t>
  </si>
  <si>
    <t>JEŽKOVÁ  Aneta</t>
  </si>
  <si>
    <t>LETEV  Radim</t>
  </si>
  <si>
    <t>DANĚK  Filip</t>
  </si>
  <si>
    <t>Lubná- Obec</t>
  </si>
  <si>
    <t>DOČKAL  Vojtěch</t>
  </si>
  <si>
    <t>16:56 h.</t>
  </si>
  <si>
    <t>17:48 h.</t>
  </si>
  <si>
    <t>16:05 h.</t>
  </si>
  <si>
    <t>17:19 h.</t>
  </si>
  <si>
    <t>15:19 h.</t>
  </si>
  <si>
    <t>A</t>
  </si>
  <si>
    <t>B</t>
  </si>
  <si>
    <t>BUCHTA  Petr</t>
  </si>
  <si>
    <t>14:25 h.</t>
  </si>
  <si>
    <t>14:30 h.</t>
  </si>
  <si>
    <t>12:32 h.</t>
  </si>
  <si>
    <t>18 - 19</t>
  </si>
  <si>
    <t>ZÁVODSKÝ  Tomáš</t>
  </si>
  <si>
    <t>17:27 h.</t>
  </si>
  <si>
    <t>Kostelec - Zlín- TJ Sokol</t>
  </si>
  <si>
    <t>Kroměříž- TJ SLAVIA</t>
  </si>
  <si>
    <t>HOLÁK  David</t>
  </si>
  <si>
    <t>ZVONEK  Martin</t>
  </si>
  <si>
    <t>ZIMČÍK  Jakub</t>
  </si>
  <si>
    <t>ADAMCOVÁ  Soňa</t>
  </si>
  <si>
    <t>KADLČEK  Tadeáš</t>
  </si>
  <si>
    <t>KUBEŠ  Martin</t>
  </si>
  <si>
    <t>ŠULOVÁ  Michaela</t>
  </si>
  <si>
    <t>ŠÁCHOVÁ  Anna</t>
  </si>
  <si>
    <t>KONEČNÁ  Kristýna</t>
  </si>
  <si>
    <t>12</t>
  </si>
  <si>
    <t>Ostr. Nová Ves</t>
  </si>
  <si>
    <t>15:20 h.</t>
  </si>
  <si>
    <t>Vlčnov- TJ</t>
  </si>
  <si>
    <t>MAJTNER  Jan</t>
  </si>
  <si>
    <t>SUŠILA  Filip</t>
  </si>
  <si>
    <t>DOSTÁL  Vojtěch</t>
  </si>
  <si>
    <t>KONEČNÝ  Adam</t>
  </si>
  <si>
    <t>HÁJÍČKOVÁ  Darina</t>
  </si>
  <si>
    <t>MILOŠ  Kristián</t>
  </si>
  <si>
    <t>ORLITA  Dominik</t>
  </si>
  <si>
    <t>NOVOTNÝ  Antonín</t>
  </si>
  <si>
    <t>NEUBAUER  Petr</t>
  </si>
  <si>
    <t>FILIP  Tibor</t>
  </si>
  <si>
    <t>16:30 h.</t>
  </si>
  <si>
    <t>19 - 20</t>
  </si>
  <si>
    <t>11 stolů</t>
  </si>
  <si>
    <t>14:50 h.</t>
  </si>
  <si>
    <t>Ostrožská Nová Ves- Orel</t>
  </si>
  <si>
    <t>JURÁŠ  Jaroslav</t>
  </si>
  <si>
    <t>RYGAL  Vojtěch</t>
  </si>
  <si>
    <t>HAVRLANT  Jakub</t>
  </si>
  <si>
    <t>14:20 h.</t>
  </si>
  <si>
    <t>15:24 h.</t>
  </si>
  <si>
    <t>SPURNÝ  Tomáš</t>
  </si>
  <si>
    <t>HRBÁČEK  Dominik</t>
  </si>
  <si>
    <t>KONEČNÝ  Michal</t>
  </si>
  <si>
    <t>KEŇO  Petr</t>
  </si>
  <si>
    <t>MYNÁŘ  Miroslav</t>
  </si>
  <si>
    <t>ŠTIPČÁKOVÁ  Zuzana</t>
  </si>
  <si>
    <t>15:00 h.</t>
  </si>
  <si>
    <t>JANOVSKÝ  Pavel</t>
  </si>
  <si>
    <t>ZÁMEČNÍK  Matěj</t>
  </si>
  <si>
    <t>PÍŠ  Kristián</t>
  </si>
  <si>
    <t>KOČICA  Radek</t>
  </si>
  <si>
    <t>RYGÁLOVÁ  Hana</t>
  </si>
  <si>
    <t>18:33 h.</t>
  </si>
  <si>
    <t>16:02 h.</t>
  </si>
  <si>
    <t>KAMLAR  Michal</t>
  </si>
  <si>
    <t>HLADIL  Jáchym</t>
  </si>
  <si>
    <t>KOŇAŘÍK  Vojtěch</t>
  </si>
  <si>
    <t>HÁJOVÁ  Barbora</t>
  </si>
  <si>
    <t>13:40 h.</t>
  </si>
  <si>
    <t>MAZEL  Matěj</t>
  </si>
  <si>
    <t>KÁRSKÝ  Lukáš</t>
  </si>
  <si>
    <t>JAHODÍK  Karel</t>
  </si>
  <si>
    <t>15:35 h.</t>
  </si>
  <si>
    <t>14:00 h.</t>
  </si>
  <si>
    <t>13:55 h.</t>
  </si>
  <si>
    <t>20 - 21</t>
  </si>
  <si>
    <t>MLÝNEK  Tomáš</t>
  </si>
  <si>
    <t>NGOC PHU  Petr Le</t>
  </si>
  <si>
    <t>PAVLIŠTÍK  Jakub</t>
  </si>
  <si>
    <t>ULIČNÝ  Petr</t>
  </si>
  <si>
    <t>VAŇHARA  Martin</t>
  </si>
  <si>
    <t>13</t>
  </si>
  <si>
    <t>13:45 h.</t>
  </si>
  <si>
    <t>21 - 22</t>
  </si>
  <si>
    <t>junioři</t>
  </si>
  <si>
    <t>juniorky</t>
  </si>
  <si>
    <t>MIČULKA  Lukáš</t>
  </si>
  <si>
    <t>HUDEČEK  Vítek</t>
  </si>
  <si>
    <t>KOTRLA  Štěpán</t>
  </si>
  <si>
    <t>DAVID  Kryštof</t>
  </si>
  <si>
    <t>JUŘÍK  Jan</t>
  </si>
  <si>
    <t>ULIČNÝ  Pavel</t>
  </si>
  <si>
    <t>KAŠNÝ  Václav</t>
  </si>
  <si>
    <t>TUČEK  Filip</t>
  </si>
  <si>
    <t>Junioři</t>
  </si>
  <si>
    <t>MLČEK  Ladislav</t>
  </si>
  <si>
    <t>BEREZNAJ  Michal</t>
  </si>
  <si>
    <t>HÝŽA  Pavel</t>
  </si>
  <si>
    <t>KRESTA  Patrik</t>
  </si>
  <si>
    <t>SVOBODA  Šimon</t>
  </si>
  <si>
    <t>KAŠNÝ Jindřich</t>
  </si>
  <si>
    <t>BÍDA  Adrian</t>
  </si>
  <si>
    <t>HABARTA  Tomáš</t>
  </si>
  <si>
    <t>JANSA  Jáchym</t>
  </si>
  <si>
    <t>ŠARÁTEK  Jakub</t>
  </si>
  <si>
    <t>PRCHLÍKOVÁ  Nela</t>
  </si>
  <si>
    <t>SROVNALOVÁ  Eliška</t>
  </si>
  <si>
    <t>14</t>
  </si>
  <si>
    <t>13:15 h.</t>
  </si>
  <si>
    <t>13:20 h.</t>
  </si>
  <si>
    <t>JANÍK  Michael</t>
  </si>
  <si>
    <t>Morkovice- T.J.Sokol</t>
  </si>
  <si>
    <t>ILLÉŠ  Kryštof</t>
  </si>
  <si>
    <t>ŠTURMA  Vojtěch</t>
  </si>
  <si>
    <t>HÝSEK  Petr</t>
  </si>
  <si>
    <t>JOSEFÍK  Lukáš</t>
  </si>
  <si>
    <t>PAŘÍZEK  Kristián</t>
  </si>
  <si>
    <t>83.</t>
  </si>
  <si>
    <t>84.</t>
  </si>
  <si>
    <t>MAHDALOVÁ  Emma</t>
  </si>
  <si>
    <t>85.</t>
  </si>
  <si>
    <t>86.</t>
  </si>
  <si>
    <t>SLINTÁK  Tomáš</t>
  </si>
  <si>
    <t>87.</t>
  </si>
  <si>
    <t>MALÝ  Viktor</t>
  </si>
  <si>
    <t>88.</t>
  </si>
  <si>
    <t>89.</t>
  </si>
  <si>
    <t>90.</t>
  </si>
  <si>
    <t>91.</t>
  </si>
  <si>
    <t>ŠTOSEK  Petr</t>
  </si>
  <si>
    <t>92.</t>
  </si>
  <si>
    <t>93.</t>
  </si>
  <si>
    <t>ADAMCOVÁ  Alžběta</t>
  </si>
  <si>
    <t>94.</t>
  </si>
  <si>
    <t>MIKULÁŠKOVÁ  Barbora</t>
  </si>
  <si>
    <t>HÜBNER  Adam</t>
  </si>
  <si>
    <t>96.</t>
  </si>
  <si>
    <t>97.</t>
  </si>
  <si>
    <t>98.</t>
  </si>
  <si>
    <t>99.</t>
  </si>
  <si>
    <t>100.</t>
  </si>
  <si>
    <t>101.</t>
  </si>
  <si>
    <t>102.</t>
  </si>
  <si>
    <t>103.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</si>
  <si>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</si>
  <si>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</si>
  <si>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</si>
  <si>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</si>
  <si>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</si>
  <si>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</si>
  <si>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</si>
  <si>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</si>
  <si>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</si>
  <si>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13:50 h.</t>
  </si>
  <si>
    <t>SVAK  Adam</t>
  </si>
  <si>
    <t>14:10 h.</t>
  </si>
  <si>
    <t>95.</t>
  </si>
  <si>
    <t>104.</t>
  </si>
  <si>
    <t>115.</t>
  </si>
  <si>
    <t>116.</t>
  </si>
  <si>
    <t>117.</t>
  </si>
  <si>
    <t>SOJÁK  Petr</t>
  </si>
  <si>
    <t>RAJZNAUER  Dominik</t>
  </si>
  <si>
    <t>MIKESKA  Martin</t>
  </si>
  <si>
    <t>TROJEK  Štěpán</t>
  </si>
  <si>
    <t>MARHOLT  Filip</t>
  </si>
  <si>
    <t>HROMÁDKA  Vojtěch</t>
  </si>
  <si>
    <t>THIBEDEAU  Zachary Miles</t>
  </si>
  <si>
    <t>MIČULKOVÁ  Veronika</t>
  </si>
  <si>
    <t>KUBEŠ  Jindřich</t>
  </si>
  <si>
    <t>120.</t>
  </si>
  <si>
    <t>122.</t>
  </si>
  <si>
    <t>124.</t>
  </si>
  <si>
    <t>125.</t>
  </si>
  <si>
    <t>128.</t>
  </si>
  <si>
    <t>131.</t>
  </si>
  <si>
    <t>12:40 h.</t>
  </si>
  <si>
    <t>NOVÝ  Matěj</t>
  </si>
  <si>
    <t>Vidče- TJ</t>
  </si>
  <si>
    <t>JEŽEK  Adam</t>
  </si>
  <si>
    <t>JEŽEK  Jan</t>
  </si>
  <si>
    <t>ŠOBÁŇ  Jakub</t>
  </si>
  <si>
    <t>114.</t>
  </si>
  <si>
    <t>119.</t>
  </si>
  <si>
    <t>121.</t>
  </si>
  <si>
    <t>123.</t>
  </si>
  <si>
    <t>127.</t>
  </si>
  <si>
    <t>129.</t>
  </si>
  <si>
    <t>133.</t>
  </si>
  <si>
    <t>135.</t>
  </si>
  <si>
    <t>136.</t>
  </si>
  <si>
    <t>137.</t>
  </si>
  <si>
    <t>12:15 h.</t>
  </si>
  <si>
    <t>EMLER  Filip</t>
  </si>
  <si>
    <t>BŘENEK  Antonín</t>
  </si>
  <si>
    <t>ANDRŠ  Mikoláš</t>
  </si>
  <si>
    <t>NOVÁKOVÁ  Natálie</t>
  </si>
  <si>
    <t>ONDŘEJKA  Lukáš</t>
  </si>
  <si>
    <t>ŠIPULA  Max</t>
  </si>
  <si>
    <t>VACULA  Daniel</t>
  </si>
  <si>
    <t>STOKLASOVÁ  Eliška</t>
  </si>
  <si>
    <t>MALÝ  Petr</t>
  </si>
  <si>
    <t>13:30 h.</t>
  </si>
  <si>
    <t>118.</t>
  </si>
  <si>
    <t>126.</t>
  </si>
  <si>
    <t>130.</t>
  </si>
  <si>
    <t>132.</t>
  </si>
  <si>
    <t>134.</t>
  </si>
  <si>
    <t>141.</t>
  </si>
  <si>
    <t>143.</t>
  </si>
  <si>
    <t>146.</t>
  </si>
  <si>
    <t>147.</t>
  </si>
  <si>
    <t>151.</t>
  </si>
  <si>
    <t>TURZA  Tomáš</t>
  </si>
  <si>
    <t>NAVRÁTIL  Jakub</t>
  </si>
  <si>
    <t>STODŮLKA  Jiří</t>
  </si>
  <si>
    <t>PODŠKUBKA  Tadeáš</t>
  </si>
  <si>
    <t>VYBÍRALOVÁ  Emma</t>
  </si>
  <si>
    <t>HANÁČKOVÁ  Tereza</t>
  </si>
  <si>
    <t>15</t>
  </si>
  <si>
    <t>139.</t>
  </si>
  <si>
    <t>142.</t>
  </si>
  <si>
    <t>144.</t>
  </si>
  <si>
    <t>154.</t>
  </si>
  <si>
    <t>155.</t>
  </si>
  <si>
    <t>157.</t>
  </si>
  <si>
    <t>159.</t>
  </si>
  <si>
    <t>160.</t>
  </si>
  <si>
    <t>VÍZNEROVÁ  Lucie</t>
  </si>
  <si>
    <t>SLOVÁČEK  Jakub</t>
  </si>
  <si>
    <t>STRÁŽNICKÝ  Radim</t>
  </si>
  <si>
    <t>DURČÁK  Matěj</t>
  </si>
  <si>
    <t>Vážany- TJ Slovácko</t>
  </si>
  <si>
    <t>ŠVEJCAROVÁ  Jana</t>
  </si>
  <si>
    <t>DURČÁK  Tomáš</t>
  </si>
  <si>
    <t>ŠOBÁŇ  Matěj</t>
  </si>
  <si>
    <t>138.</t>
  </si>
  <si>
    <t>140.</t>
  </si>
  <si>
    <t>145.</t>
  </si>
  <si>
    <t>149.</t>
  </si>
  <si>
    <t>153.</t>
  </si>
  <si>
    <t>161.</t>
  </si>
  <si>
    <t>162.</t>
  </si>
  <si>
    <t>164.</t>
  </si>
  <si>
    <t>165.</t>
  </si>
  <si>
    <t>167.</t>
  </si>
  <si>
    <t>168.</t>
  </si>
  <si>
    <t>169.</t>
  </si>
  <si>
    <t>TALAŠ  Kryštof</t>
  </si>
  <si>
    <t>OLEJNÍK  Josef</t>
  </si>
  <si>
    <t>ŠTĚPÁNKOVÁ  Nikola</t>
  </si>
  <si>
    <t>ŠKAREK  Kryštof</t>
  </si>
  <si>
    <t>148.</t>
  </si>
  <si>
    <t>150.</t>
  </si>
  <si>
    <t>166.</t>
  </si>
  <si>
    <t>170.</t>
  </si>
  <si>
    <t>171.</t>
  </si>
  <si>
    <t>172.</t>
  </si>
  <si>
    <t>173.</t>
  </si>
  <si>
    <t>174.</t>
  </si>
  <si>
    <t>175.</t>
  </si>
  <si>
    <t>8 stolů</t>
  </si>
  <si>
    <t>16:10 h.</t>
  </si>
  <si>
    <t xml:space="preserve">Konečné pořadí KrBTM 2021/2022     </t>
  </si>
  <si>
    <t xml:space="preserve">Konečné pořadí KP - 2021/2022   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</si>
</sst>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dd/mm/yy;@"/>
    <numFmt numFmtId="167" formatCode="0.000"/>
    <numFmt numFmtId="168" formatCode="\$#,##0\ ;\(\$#,##0\)"/>
    <numFmt numFmtId="169" formatCode="0.0000"/>
    <numFmt numFmtId="170" formatCode="0.00000"/>
    <numFmt numFmtId="171" formatCode="[$-405]d\.\ mmmm\ yyyy"/>
  </numFmts>
  <fonts count="55">
    <font>
      <sz val="10"/>
      <name val="Arial CE"/>
      <family val="0"/>
    </font>
    <font>
      <b/>
      <i/>
      <sz val="10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b/>
      <i/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8"/>
      <name val="Arial CE"/>
      <family val="0"/>
    </font>
    <font>
      <b/>
      <i/>
      <sz val="10"/>
      <name val="Arial"/>
      <family val="2"/>
    </font>
    <font>
      <b/>
      <i/>
      <sz val="10"/>
      <color indexed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b/>
      <i/>
      <sz val="10"/>
      <color indexed="17"/>
      <name val="Arial CE"/>
      <family val="0"/>
    </font>
    <font>
      <b/>
      <i/>
      <sz val="10"/>
      <color indexed="12"/>
      <name val="Arial CE"/>
      <family val="0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sz val="10"/>
      <color indexed="12"/>
      <name val="Arial CE"/>
      <family val="0"/>
    </font>
    <font>
      <sz val="10"/>
      <color indexed="10"/>
      <name val="Arial CE"/>
      <family val="0"/>
    </font>
    <font>
      <i/>
      <sz val="10"/>
      <color indexed="10"/>
      <name val="Arial CE"/>
      <family val="2"/>
    </font>
    <font>
      <sz val="10"/>
      <color indexed="10"/>
      <name val="Arial"/>
      <family val="2"/>
    </font>
    <font>
      <b/>
      <i/>
      <sz val="10"/>
      <color indexed="14"/>
      <name val="Arial CE"/>
      <family val="0"/>
    </font>
    <font>
      <b/>
      <i/>
      <sz val="10"/>
      <color indexed="14"/>
      <name val="Arial"/>
      <family val="2"/>
    </font>
    <font>
      <b/>
      <i/>
      <sz val="10"/>
      <color rgb="FFFF0000"/>
      <name val="Arial CE"/>
      <family val="0"/>
    </font>
    <font>
      <b/>
      <i/>
      <sz val="10"/>
      <color rgb="FF0000FF"/>
      <name val="Arial CE"/>
      <family val="0"/>
    </font>
    <font>
      <b/>
      <i/>
      <sz val="10"/>
      <color rgb="FFFF000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008000"/>
      <name val="Arial CE"/>
      <family val="0"/>
    </font>
    <font>
      <b/>
      <i/>
      <sz val="10"/>
      <color rgb="FF008000"/>
      <name val="Arial"/>
      <family val="2"/>
    </font>
    <font>
      <sz val="10"/>
      <color rgb="FF0000FF"/>
      <name val="Arial CE"/>
      <family val="0"/>
    </font>
    <font>
      <sz val="10"/>
      <color rgb="FFFF0000"/>
      <name val="Arial CE"/>
      <family val="0"/>
    </font>
    <font>
      <i/>
      <sz val="10"/>
      <color rgb="FFFF0000"/>
      <name val="Arial CE"/>
      <family val="2"/>
    </font>
    <font>
      <sz val="10"/>
      <color rgb="FFFF0000"/>
      <name val="Arial"/>
      <family val="2"/>
    </font>
    <font>
      <b/>
      <i/>
      <sz val="10"/>
      <color rgb="FF9900CC"/>
      <name val="Arial CE"/>
      <family val="0"/>
    </font>
    <font>
      <b/>
      <i/>
      <sz val="10"/>
      <color rgb="FF9900CC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15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166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8" fillId="24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10" xfId="49" applyFont="1" applyFill="1" applyBorder="1">
      <alignment/>
      <protection/>
    </xf>
    <xf numFmtId="0" fontId="8" fillId="0" borderId="0" xfId="0" applyFont="1" applyAlignment="1">
      <alignment horizontal="center"/>
    </xf>
    <xf numFmtId="0" fontId="1" fillId="0" borderId="10" xfId="49" applyFont="1" applyFill="1" applyBorder="1">
      <alignment/>
      <protection/>
    </xf>
    <xf numFmtId="0" fontId="1" fillId="0" borderId="10" xfId="50" applyFont="1" applyFill="1" applyBorder="1">
      <alignment/>
      <protection/>
    </xf>
    <xf numFmtId="0" fontId="0" fillId="0" borderId="0" xfId="0" applyFont="1" applyAlignment="1">
      <alignment/>
    </xf>
    <xf numFmtId="0" fontId="1" fillId="2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1" fillId="0" borderId="0" xfId="50" applyNumberFormat="1" applyFont="1" applyFill="1" applyBorder="1" applyAlignment="1">
      <alignment horizontal="center"/>
      <protection/>
    </xf>
    <xf numFmtId="0" fontId="1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0" fillId="0" borderId="10" xfId="0" applyFont="1" applyBorder="1" applyAlignment="1">
      <alignment/>
    </xf>
    <xf numFmtId="170" fontId="0" fillId="0" borderId="0" xfId="0" applyNumberFormat="1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 horizontal="left"/>
    </xf>
    <xf numFmtId="49" fontId="1" fillId="0" borderId="0" xfId="50" applyNumberFormat="1" applyFont="1" applyFill="1" applyBorder="1" applyAlignment="1">
      <alignment horizontal="center"/>
      <protection/>
    </xf>
    <xf numFmtId="165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0" xfId="51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10" xfId="49" applyFont="1" applyFill="1" applyBorder="1">
      <alignment/>
      <protection/>
    </xf>
    <xf numFmtId="49" fontId="32" fillId="0" borderId="0" xfId="50" applyNumberFormat="1" applyFont="1" applyFill="1" applyBorder="1" applyAlignment="1">
      <alignment horizontal="center"/>
      <protection/>
    </xf>
    <xf numFmtId="0" fontId="32" fillId="0" borderId="10" xfId="0" applyFont="1" applyFill="1" applyBorder="1" applyAlignment="1">
      <alignment/>
    </xf>
    <xf numFmtId="0" fontId="32" fillId="0" borderId="0" xfId="49" applyFont="1" applyFill="1" applyBorder="1">
      <alignment/>
      <protection/>
    </xf>
    <xf numFmtId="1" fontId="1" fillId="0" borderId="1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24" borderId="19" xfId="0" applyNumberFormat="1" applyFont="1" applyFill="1" applyBorder="1" applyAlignment="1">
      <alignment horizontal="center"/>
    </xf>
    <xf numFmtId="1" fontId="1" fillId="24" borderId="10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1" fillId="0" borderId="0" xfId="50" applyFont="1" applyFill="1" applyBorder="1">
      <alignment/>
      <protection/>
    </xf>
    <xf numFmtId="0" fontId="1" fillId="0" borderId="0" xfId="49" applyFont="1" applyFill="1" applyBorder="1">
      <alignment/>
      <protection/>
    </xf>
    <xf numFmtId="1" fontId="10" fillId="0" borderId="0" xfId="0" applyNumberFormat="1" applyFont="1" applyFill="1" applyBorder="1" applyAlignment="1">
      <alignment horizontal="center"/>
    </xf>
    <xf numFmtId="49" fontId="1" fillId="0" borderId="0" xfId="49" applyNumberFormat="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43" fillId="0" borderId="10" xfId="49" applyFont="1" applyFill="1" applyBorder="1">
      <alignment/>
      <protection/>
    </xf>
    <xf numFmtId="0" fontId="31" fillId="0" borderId="10" xfId="0" applyFont="1" applyFill="1" applyBorder="1" applyAlignment="1">
      <alignment horizontal="center"/>
    </xf>
    <xf numFmtId="49" fontId="43" fillId="0" borderId="0" xfId="50" applyNumberFormat="1" applyFont="1" applyFill="1" applyBorder="1" applyAlignment="1">
      <alignment horizontal="center"/>
      <protection/>
    </xf>
    <xf numFmtId="0" fontId="43" fillId="0" borderId="10" xfId="0" applyFont="1" applyFill="1" applyBorder="1" applyAlignment="1">
      <alignment/>
    </xf>
    <xf numFmtId="0" fontId="1" fillId="25" borderId="10" xfId="0" applyFont="1" applyFill="1" applyBorder="1" applyAlignment="1">
      <alignment horizontal="center"/>
    </xf>
    <xf numFmtId="0" fontId="1" fillId="25" borderId="19" xfId="0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 horizontal="center"/>
    </xf>
    <xf numFmtId="0" fontId="43" fillId="0" borderId="0" xfId="49" applyFont="1" applyFill="1" applyBorder="1">
      <alignment/>
      <protection/>
    </xf>
    <xf numFmtId="0" fontId="30" fillId="0" borderId="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49" applyFont="1" applyFill="1" applyBorder="1">
      <alignment/>
      <protection/>
    </xf>
    <xf numFmtId="0" fontId="8" fillId="0" borderId="0" xfId="0" applyFont="1" applyAlignment="1">
      <alignment/>
    </xf>
    <xf numFmtId="0" fontId="45" fillId="0" borderId="1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" fontId="1" fillId="25" borderId="19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49" fontId="44" fillId="0" borderId="0" xfId="50" applyNumberFormat="1" applyFont="1" applyFill="1" applyBorder="1" applyAlignment="1">
      <alignment horizontal="center"/>
      <protection/>
    </xf>
    <xf numFmtId="0" fontId="46" fillId="0" borderId="10" xfId="0" applyFont="1" applyFill="1" applyBorder="1" applyAlignment="1">
      <alignment/>
    </xf>
    <xf numFmtId="2" fontId="45" fillId="0" borderId="1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2" fontId="8" fillId="0" borderId="0" xfId="0" applyNumberFormat="1" applyFont="1" applyAlignment="1">
      <alignment horizontal="center"/>
    </xf>
    <xf numFmtId="0" fontId="1" fillId="0" borderId="22" xfId="49" applyFont="1" applyFill="1" applyBorder="1">
      <alignment/>
      <protection/>
    </xf>
    <xf numFmtId="0" fontId="0" fillId="0" borderId="10" xfId="0" applyFont="1" applyBorder="1" applyAlignment="1">
      <alignment/>
    </xf>
    <xf numFmtId="0" fontId="47" fillId="0" borderId="10" xfId="49" applyFont="1" applyFill="1" applyBorder="1">
      <alignment/>
      <protection/>
    </xf>
    <xf numFmtId="0" fontId="48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4" fillId="0" borderId="10" xfId="50" applyFont="1" applyFill="1" applyBorder="1">
      <alignment/>
      <protection/>
    </xf>
    <xf numFmtId="0" fontId="48" fillId="0" borderId="0" xfId="0" applyFont="1" applyFill="1" applyBorder="1" applyAlignment="1">
      <alignment/>
    </xf>
    <xf numFmtId="0" fontId="47" fillId="0" borderId="0" xfId="49" applyFont="1" applyFill="1" applyBorder="1">
      <alignment/>
      <protection/>
    </xf>
    <xf numFmtId="0" fontId="1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1" fontId="45" fillId="0" borderId="1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43" fillId="0" borderId="22" xfId="49" applyFont="1" applyFill="1" applyBorder="1">
      <alignment/>
      <protection/>
    </xf>
    <xf numFmtId="165" fontId="10" fillId="0" borderId="23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1" fillId="0" borderId="22" xfId="50" applyFont="1" applyFill="1" applyBorder="1">
      <alignment/>
      <protection/>
    </xf>
    <xf numFmtId="0" fontId="0" fillId="0" borderId="23" xfId="0" applyFont="1" applyBorder="1" applyAlignment="1">
      <alignment/>
    </xf>
    <xf numFmtId="49" fontId="1" fillId="0" borderId="0" xfId="49" applyNumberFormat="1" applyFont="1" applyBorder="1" applyAlignment="1">
      <alignment horizontal="center"/>
      <protection/>
    </xf>
    <xf numFmtId="0" fontId="1" fillId="0" borderId="10" xfId="51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0" xfId="49" applyFont="1" applyFill="1" applyBorder="1">
      <alignment/>
      <protection/>
    </xf>
    <xf numFmtId="0" fontId="43" fillId="0" borderId="0" xfId="51" applyFont="1" applyFill="1" applyBorder="1" applyAlignment="1">
      <alignment horizontal="left"/>
      <protection/>
    </xf>
    <xf numFmtId="0" fontId="43" fillId="0" borderId="0" xfId="50" applyFont="1" applyFill="1" applyBorder="1">
      <alignment/>
      <protection/>
    </xf>
    <xf numFmtId="0" fontId="1" fillId="0" borderId="0" xfId="51" applyFont="1" applyFill="1" applyBorder="1" applyAlignment="1">
      <alignment horizontal="left"/>
      <protection/>
    </xf>
    <xf numFmtId="0" fontId="0" fillId="0" borderId="10" xfId="0" applyFont="1" applyBorder="1" applyAlignment="1">
      <alignment vertical="top"/>
    </xf>
    <xf numFmtId="49" fontId="1" fillId="0" borderId="0" xfId="50" applyNumberFormat="1" applyFont="1" applyFill="1" applyBorder="1" applyAlignment="1">
      <alignment horizontal="center" vertical="top"/>
      <protection/>
    </xf>
    <xf numFmtId="0" fontId="12" fillId="0" borderId="0" xfId="0" applyFont="1" applyFill="1" applyBorder="1" applyAlignment="1">
      <alignment/>
    </xf>
    <xf numFmtId="0" fontId="44" fillId="0" borderId="22" xfId="49" applyFont="1" applyFill="1" applyBorder="1">
      <alignment/>
      <protection/>
    </xf>
    <xf numFmtId="167" fontId="10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49" fontId="47" fillId="0" borderId="0" xfId="50" applyNumberFormat="1" applyFont="1" applyFill="1" applyBorder="1" applyAlignment="1">
      <alignment horizontal="center"/>
      <protection/>
    </xf>
    <xf numFmtId="0" fontId="46" fillId="0" borderId="10" xfId="51" applyFont="1" applyFill="1" applyBorder="1" applyAlignment="1">
      <alignment horizontal="left"/>
      <protection/>
    </xf>
    <xf numFmtId="49" fontId="44" fillId="0" borderId="0" xfId="50" applyNumberFormat="1" applyFont="1" applyFill="1" applyBorder="1" applyAlignment="1">
      <alignment horizontal="center" vertical="top"/>
      <protection/>
    </xf>
    <xf numFmtId="0" fontId="44" fillId="0" borderId="0" xfId="51" applyFont="1" applyFill="1" applyBorder="1" applyAlignment="1">
      <alignment horizontal="left"/>
      <protection/>
    </xf>
    <xf numFmtId="0" fontId="44" fillId="0" borderId="0" xfId="50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1" fillId="0" borderId="15" xfId="0" applyNumberFormat="1" applyFont="1" applyBorder="1" applyAlignment="1">
      <alignment horizontal="right"/>
    </xf>
    <xf numFmtId="0" fontId="53" fillId="26" borderId="10" xfId="0" applyFont="1" applyFill="1" applyBorder="1" applyAlignment="1">
      <alignment/>
    </xf>
    <xf numFmtId="0" fontId="53" fillId="27" borderId="10" xfId="49" applyFont="1" applyFill="1" applyBorder="1">
      <alignment/>
      <protection/>
    </xf>
    <xf numFmtId="0" fontId="53" fillId="27" borderId="10" xfId="0" applyFont="1" applyFill="1" applyBorder="1" applyAlignment="1">
      <alignment/>
    </xf>
    <xf numFmtId="0" fontId="54" fillId="27" borderId="10" xfId="0" applyFont="1" applyFill="1" applyBorder="1" applyAlignment="1">
      <alignment/>
    </xf>
    <xf numFmtId="49" fontId="53" fillId="27" borderId="0" xfId="50" applyNumberFormat="1" applyFont="1" applyFill="1" applyBorder="1" applyAlignment="1">
      <alignment horizontal="center"/>
      <protection/>
    </xf>
    <xf numFmtId="49" fontId="53" fillId="27" borderId="0" xfId="49" applyNumberFormat="1" applyFont="1" applyFill="1" applyBorder="1" applyAlignment="1">
      <alignment horizontal="center"/>
      <protection/>
    </xf>
    <xf numFmtId="0" fontId="54" fillId="27" borderId="10" xfId="51" applyFont="1" applyFill="1" applyBorder="1" applyAlignment="1">
      <alignment horizontal="left"/>
      <protection/>
    </xf>
    <xf numFmtId="0" fontId="53" fillId="27" borderId="10" xfId="0" applyFont="1" applyFill="1" applyBorder="1" applyAlignment="1">
      <alignment/>
    </xf>
    <xf numFmtId="0" fontId="53" fillId="27" borderId="10" xfId="49" applyFont="1" applyFill="1" applyBorder="1">
      <alignment/>
      <protection/>
    </xf>
    <xf numFmtId="49" fontId="43" fillId="0" borderId="0" xfId="49" applyNumberFormat="1" applyFont="1" applyFill="1" applyBorder="1" applyAlignment="1">
      <alignment horizontal="center"/>
      <protection/>
    </xf>
    <xf numFmtId="0" fontId="53" fillId="0" borderId="0" xfId="49" applyFont="1" applyFill="1" applyBorder="1">
      <alignment/>
      <protection/>
    </xf>
    <xf numFmtId="0" fontId="53" fillId="0" borderId="0" xfId="0" applyFont="1" applyFill="1" applyBorder="1" applyAlignment="1">
      <alignment/>
    </xf>
    <xf numFmtId="0" fontId="43" fillId="0" borderId="10" xfId="51" applyFont="1" applyFill="1" applyBorder="1" applyAlignment="1">
      <alignment horizontal="left"/>
      <protection/>
    </xf>
    <xf numFmtId="0" fontId="53" fillId="26" borderId="10" xfId="49" applyFont="1" applyFill="1" applyBorder="1">
      <alignment/>
      <protection/>
    </xf>
    <xf numFmtId="0" fontId="47" fillId="0" borderId="22" xfId="49" applyFont="1" applyFill="1" applyBorder="1">
      <alignment/>
      <protection/>
    </xf>
    <xf numFmtId="0" fontId="32" fillId="0" borderId="22" xfId="49" applyFont="1" applyFill="1" applyBorder="1">
      <alignment/>
      <protection/>
    </xf>
    <xf numFmtId="0" fontId="43" fillId="0" borderId="10" xfId="50" applyFont="1" applyFill="1" applyBorder="1">
      <alignment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vertical="top"/>
    </xf>
    <xf numFmtId="165" fontId="1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24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0" fillId="0" borderId="23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5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" fontId="10" fillId="0" borderId="22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10" fillId="0" borderId="19" xfId="0" applyNumberFormat="1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167" fontId="10" fillId="0" borderId="23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3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Kontrolní buňka" xfId="39"/>
    <cellStyle name="Currency" xfId="40"/>
    <cellStyle name="Měna0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List1" xfId="49"/>
    <cellStyle name="normální_ml.žactvo" xfId="50"/>
    <cellStyle name="normální_nasazování pro 5.KrBTM" xfId="51"/>
    <cellStyle name="Pevný" xfId="52"/>
    <cellStyle name="Followed Hyperlink" xfId="53"/>
    <cellStyle name="Poznámka" xfId="54"/>
    <cellStyle name="Percent" xfId="55"/>
    <cellStyle name="Propojená buňka" xfId="56"/>
    <cellStyle name="Správně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Q24" sqref="Q24"/>
    </sheetView>
  </sheetViews>
  <sheetFormatPr defaultColWidth="9.00390625" defaultRowHeight="12.75"/>
  <cols>
    <col min="1" max="1" width="4.125" style="200" customWidth="1"/>
    <col min="2" max="2" width="26.375" style="63" customWidth="1"/>
    <col min="3" max="3" width="30.00390625" style="63" bestFit="1" customWidth="1"/>
    <col min="4" max="4" width="9.125" style="63" customWidth="1"/>
    <col min="5" max="12" width="4.75390625" style="63" customWidth="1"/>
    <col min="13" max="13" width="4.75390625" style="10" customWidth="1"/>
    <col min="14" max="15" width="4.75390625" style="9" customWidth="1"/>
    <col min="16" max="16" width="23.375" style="9" bestFit="1" customWidth="1"/>
    <col min="17" max="17" width="25.00390625" style="9" bestFit="1" customWidth="1"/>
    <col min="18" max="18" width="5.125" style="9" customWidth="1"/>
    <col min="19" max="19" width="9.125" style="9" customWidth="1"/>
  </cols>
  <sheetData>
    <row r="1" spans="1:12" ht="18.75">
      <c r="A1" s="1" t="s">
        <v>524</v>
      </c>
      <c r="E1" s="2"/>
      <c r="F1" s="2"/>
      <c r="G1" s="2"/>
      <c r="H1" s="2"/>
      <c r="I1" s="2"/>
      <c r="J1" s="2"/>
      <c r="K1" s="2"/>
      <c r="L1" s="2"/>
    </row>
    <row r="2" spans="5:12" ht="13.5" thickBot="1">
      <c r="E2" s="2"/>
      <c r="F2" s="2"/>
      <c r="G2" s="2"/>
      <c r="H2" s="2"/>
      <c r="I2" s="2"/>
      <c r="J2" s="2"/>
      <c r="K2" s="2"/>
      <c r="L2" s="2"/>
    </row>
    <row r="3" spans="2:13" ht="15.75" thickBot="1">
      <c r="B3" s="204" t="s">
        <v>135</v>
      </c>
      <c r="C3" s="205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  <c r="M3" s="11"/>
    </row>
    <row r="4" spans="5:12" ht="12.75">
      <c r="E4" s="2"/>
      <c r="F4" s="2"/>
      <c r="G4" s="2"/>
      <c r="H4" s="2"/>
      <c r="I4" s="2"/>
      <c r="J4" s="2"/>
      <c r="K4" s="2"/>
      <c r="L4" s="2"/>
    </row>
    <row r="5" spans="1:25" s="63" customFormat="1" ht="12.75">
      <c r="A5" s="80" t="s">
        <v>0</v>
      </c>
      <c r="B5" s="42" t="s">
        <v>228</v>
      </c>
      <c r="C5" s="34" t="s">
        <v>8</v>
      </c>
      <c r="D5" s="39">
        <f aca="true" t="shared" si="0" ref="D5:D32">IF(COUNTA(E5:L5)&gt;=1,LARGE(E5:L5,1),0)+IF(COUNTA(E5:L5)&gt;=2,LARGE(E5:L5,2),0)+IF(COUNTA(E5:L5)&gt;=3,LARGE(E5:L5,3),0)+IF(COUNTA(E5:L5)&gt;=4,LARGE(E5:L5,4),0)+IF(COUNTA(E5:L5)&gt;=5,LARGE(E5:L5,5),0)</f>
        <v>100</v>
      </c>
      <c r="E5" s="46"/>
      <c r="F5" s="46">
        <v>20</v>
      </c>
      <c r="G5" s="46">
        <v>20</v>
      </c>
      <c r="H5" s="45"/>
      <c r="I5" s="46">
        <v>20</v>
      </c>
      <c r="J5" s="45"/>
      <c r="K5" s="46">
        <v>20</v>
      </c>
      <c r="L5" s="46">
        <v>20</v>
      </c>
      <c r="M5" s="41" t="s">
        <v>231</v>
      </c>
      <c r="N5" s="41"/>
      <c r="O5" s="116"/>
      <c r="P5" s="114"/>
      <c r="Q5" s="115"/>
      <c r="R5" s="77"/>
      <c r="S5" s="62"/>
      <c r="T5" s="62"/>
      <c r="U5" s="112"/>
      <c r="V5" s="112"/>
      <c r="W5" s="112"/>
      <c r="X5" s="112"/>
      <c r="Y5" s="112"/>
    </row>
    <row r="6" spans="1:21" s="112" customFormat="1" ht="12.75">
      <c r="A6" s="80" t="s">
        <v>1</v>
      </c>
      <c r="B6" s="42" t="s">
        <v>299</v>
      </c>
      <c r="C6" s="34" t="s">
        <v>8</v>
      </c>
      <c r="D6" s="39">
        <f t="shared" si="0"/>
        <v>75</v>
      </c>
      <c r="E6" s="46">
        <v>20</v>
      </c>
      <c r="F6" s="46">
        <v>15</v>
      </c>
      <c r="G6" s="46">
        <v>15</v>
      </c>
      <c r="H6" s="46"/>
      <c r="I6" s="45">
        <v>12.5</v>
      </c>
      <c r="J6" s="45"/>
      <c r="K6" s="44"/>
      <c r="L6" s="45">
        <v>12.5</v>
      </c>
      <c r="M6" s="41" t="s">
        <v>231</v>
      </c>
      <c r="N6" s="32"/>
      <c r="O6" s="116"/>
      <c r="P6" s="97"/>
      <c r="Q6" s="115"/>
      <c r="R6" s="77"/>
      <c r="S6" s="62"/>
      <c r="T6" s="62"/>
      <c r="U6" s="63"/>
    </row>
    <row r="7" spans="1:25" s="112" customFormat="1" ht="12.75">
      <c r="A7" s="80" t="s">
        <v>2</v>
      </c>
      <c r="B7" s="42" t="s">
        <v>292</v>
      </c>
      <c r="C7" s="34" t="s">
        <v>8</v>
      </c>
      <c r="D7" s="39">
        <f t="shared" si="0"/>
        <v>70</v>
      </c>
      <c r="E7" s="44"/>
      <c r="F7" s="46">
        <v>9</v>
      </c>
      <c r="G7" s="46">
        <v>10</v>
      </c>
      <c r="H7" s="45"/>
      <c r="I7" s="46">
        <v>15</v>
      </c>
      <c r="J7" s="46">
        <v>15</v>
      </c>
      <c r="K7" s="46">
        <v>15</v>
      </c>
      <c r="L7" s="46">
        <v>15</v>
      </c>
      <c r="M7" s="41" t="s">
        <v>231</v>
      </c>
      <c r="N7" s="10"/>
      <c r="O7" s="116"/>
      <c r="P7" s="114"/>
      <c r="Q7" s="115"/>
      <c r="R7" s="58"/>
      <c r="S7" s="62"/>
      <c r="T7" s="62"/>
      <c r="U7" s="63"/>
      <c r="V7" s="63"/>
      <c r="W7" s="63"/>
      <c r="X7" s="63"/>
      <c r="Y7" s="63"/>
    </row>
    <row r="8" spans="1:21" s="63" customFormat="1" ht="12.75">
      <c r="A8" s="80" t="s">
        <v>3</v>
      </c>
      <c r="B8" s="29" t="s">
        <v>320</v>
      </c>
      <c r="C8" s="34" t="s">
        <v>124</v>
      </c>
      <c r="D8" s="39">
        <f t="shared" si="0"/>
        <v>67.5</v>
      </c>
      <c r="E8" s="45">
        <v>12.5</v>
      </c>
      <c r="F8" s="46">
        <v>10</v>
      </c>
      <c r="G8" s="45">
        <v>9.5</v>
      </c>
      <c r="H8" s="46">
        <v>20</v>
      </c>
      <c r="I8" s="45">
        <v>9.5</v>
      </c>
      <c r="J8" s="45">
        <v>12.5</v>
      </c>
      <c r="K8" s="45">
        <v>12.5</v>
      </c>
      <c r="L8" s="46">
        <v>10</v>
      </c>
      <c r="M8" s="41" t="s">
        <v>231</v>
      </c>
      <c r="N8" s="10"/>
      <c r="O8" s="116"/>
      <c r="P8" s="114"/>
      <c r="Q8" s="115"/>
      <c r="R8" s="77"/>
      <c r="S8" s="62"/>
      <c r="T8" s="62"/>
      <c r="U8" s="112"/>
    </row>
    <row r="9" spans="1:20" s="63" customFormat="1" ht="12.75">
      <c r="A9" s="80" t="s">
        <v>4</v>
      </c>
      <c r="B9" s="29" t="s">
        <v>283</v>
      </c>
      <c r="C9" s="34" t="s">
        <v>41</v>
      </c>
      <c r="D9" s="39">
        <f t="shared" si="0"/>
        <v>59.5</v>
      </c>
      <c r="E9" s="46">
        <v>15</v>
      </c>
      <c r="F9" s="45">
        <v>9.5</v>
      </c>
      <c r="G9" s="46"/>
      <c r="H9" s="46">
        <v>15</v>
      </c>
      <c r="I9" s="46">
        <v>9</v>
      </c>
      <c r="J9" s="46">
        <v>10</v>
      </c>
      <c r="K9" s="46">
        <v>10</v>
      </c>
      <c r="L9" s="45">
        <v>9.5</v>
      </c>
      <c r="M9" s="41" t="s">
        <v>287</v>
      </c>
      <c r="N9" s="112"/>
      <c r="O9" s="116"/>
      <c r="P9" s="97"/>
      <c r="Q9" s="68"/>
      <c r="R9" s="58"/>
      <c r="S9" s="62"/>
      <c r="T9" s="62"/>
    </row>
    <row r="10" spans="1:20" s="63" customFormat="1" ht="12.75">
      <c r="A10" s="80" t="s">
        <v>5</v>
      </c>
      <c r="B10" s="42" t="s">
        <v>230</v>
      </c>
      <c r="C10" s="34" t="s">
        <v>8</v>
      </c>
      <c r="D10" s="39">
        <f t="shared" si="0"/>
        <v>55</v>
      </c>
      <c r="E10" s="44"/>
      <c r="F10" s="45">
        <v>12.5</v>
      </c>
      <c r="G10" s="45">
        <v>12.5</v>
      </c>
      <c r="H10" s="44"/>
      <c r="I10" s="46">
        <v>10</v>
      </c>
      <c r="J10" s="46">
        <v>20</v>
      </c>
      <c r="K10" s="44"/>
      <c r="L10" s="46"/>
      <c r="M10" s="41" t="s">
        <v>231</v>
      </c>
      <c r="N10" s="41"/>
      <c r="O10" s="116"/>
      <c r="P10" s="114"/>
      <c r="Q10" s="115"/>
      <c r="R10" s="77"/>
      <c r="S10" s="62"/>
      <c r="T10" s="62"/>
    </row>
    <row r="11" spans="1:19" s="63" customFormat="1" ht="12.75">
      <c r="A11" s="80" t="s">
        <v>6</v>
      </c>
      <c r="B11" s="42" t="s">
        <v>347</v>
      </c>
      <c r="C11" s="34" t="s">
        <v>159</v>
      </c>
      <c r="D11" s="39">
        <f t="shared" si="0"/>
        <v>48.5</v>
      </c>
      <c r="E11" s="46">
        <v>10</v>
      </c>
      <c r="F11" s="45">
        <v>8.5</v>
      </c>
      <c r="G11" s="45">
        <v>8.5</v>
      </c>
      <c r="H11" s="45">
        <v>12.5</v>
      </c>
      <c r="I11" s="45">
        <v>7.5</v>
      </c>
      <c r="J11" s="46">
        <v>8</v>
      </c>
      <c r="K11" s="46">
        <v>9</v>
      </c>
      <c r="L11" s="46">
        <v>0</v>
      </c>
      <c r="M11" s="41" t="s">
        <v>231</v>
      </c>
      <c r="N11" s="62"/>
      <c r="O11" s="116"/>
      <c r="P11" s="114"/>
      <c r="Q11" s="115"/>
      <c r="R11" s="58"/>
      <c r="S11" s="62"/>
    </row>
    <row r="12" spans="1:19" s="63" customFormat="1" ht="12.75">
      <c r="A12" s="80" t="s">
        <v>7</v>
      </c>
      <c r="B12" s="42" t="s">
        <v>349</v>
      </c>
      <c r="C12" s="34" t="s">
        <v>159</v>
      </c>
      <c r="D12" s="39">
        <f t="shared" si="0"/>
        <v>46</v>
      </c>
      <c r="E12" s="45">
        <v>8.5</v>
      </c>
      <c r="F12" s="46">
        <v>7</v>
      </c>
      <c r="G12" s="46">
        <v>9</v>
      </c>
      <c r="H12" s="46">
        <v>10</v>
      </c>
      <c r="I12" s="45">
        <v>8.5</v>
      </c>
      <c r="J12" s="45">
        <v>9.5</v>
      </c>
      <c r="K12" s="45">
        <v>8.5</v>
      </c>
      <c r="L12" s="46">
        <v>9</v>
      </c>
      <c r="M12" s="41" t="s">
        <v>231</v>
      </c>
      <c r="N12" s="62"/>
      <c r="O12" s="116"/>
      <c r="P12" s="114"/>
      <c r="Q12" s="115"/>
      <c r="R12" s="77"/>
      <c r="S12" s="62"/>
    </row>
    <row r="13" spans="1:19" s="63" customFormat="1" ht="12.75">
      <c r="A13" s="80" t="s">
        <v>9</v>
      </c>
      <c r="B13" s="42" t="s">
        <v>348</v>
      </c>
      <c r="C13" s="34" t="s">
        <v>276</v>
      </c>
      <c r="D13" s="39">
        <f t="shared" si="0"/>
        <v>43.5</v>
      </c>
      <c r="E13" s="45">
        <v>9.5</v>
      </c>
      <c r="F13" s="45">
        <v>7.5</v>
      </c>
      <c r="G13" s="46">
        <v>8</v>
      </c>
      <c r="H13" s="45">
        <v>9.5</v>
      </c>
      <c r="I13" s="46">
        <v>8</v>
      </c>
      <c r="J13" s="45">
        <v>8.5</v>
      </c>
      <c r="K13" s="46">
        <v>8</v>
      </c>
      <c r="L13" s="46">
        <v>8</v>
      </c>
      <c r="M13" s="41" t="s">
        <v>231</v>
      </c>
      <c r="N13" s="62"/>
      <c r="O13" s="116"/>
      <c r="P13" s="114"/>
      <c r="Q13" s="115"/>
      <c r="R13" s="58"/>
      <c r="S13" s="62"/>
    </row>
    <row r="14" spans="1:19" s="63" customFormat="1" ht="12.75">
      <c r="A14" s="80" t="s">
        <v>12</v>
      </c>
      <c r="B14" s="42" t="s">
        <v>350</v>
      </c>
      <c r="C14" s="34" t="s">
        <v>276</v>
      </c>
      <c r="D14" s="39">
        <f t="shared" si="0"/>
        <v>40</v>
      </c>
      <c r="E14" s="46">
        <v>8</v>
      </c>
      <c r="F14" s="46">
        <v>8</v>
      </c>
      <c r="G14" s="46">
        <v>0</v>
      </c>
      <c r="H14" s="46">
        <v>9</v>
      </c>
      <c r="I14" s="45">
        <v>6.5</v>
      </c>
      <c r="J14" s="45">
        <v>6.5</v>
      </c>
      <c r="K14" s="45">
        <v>7.5</v>
      </c>
      <c r="L14" s="45">
        <v>7.5</v>
      </c>
      <c r="M14" s="10">
        <v>14</v>
      </c>
      <c r="N14" s="62"/>
      <c r="O14" s="116"/>
      <c r="P14" s="97"/>
      <c r="Q14" s="68"/>
      <c r="R14" s="77"/>
      <c r="S14" s="62"/>
    </row>
    <row r="15" spans="1:20" s="63" customFormat="1" ht="12.75">
      <c r="A15" s="80" t="s">
        <v>13</v>
      </c>
      <c r="B15" s="42" t="s">
        <v>341</v>
      </c>
      <c r="C15" s="34" t="s">
        <v>237</v>
      </c>
      <c r="D15" s="39">
        <f t="shared" si="0"/>
        <v>35</v>
      </c>
      <c r="E15" s="46">
        <v>9</v>
      </c>
      <c r="F15" s="45">
        <v>6.5</v>
      </c>
      <c r="G15" s="45">
        <v>6.5</v>
      </c>
      <c r="H15" s="45">
        <v>7.5</v>
      </c>
      <c r="I15" s="46">
        <v>5</v>
      </c>
      <c r="J15" s="45">
        <v>5.5</v>
      </c>
      <c r="K15" s="44">
        <v>4.75</v>
      </c>
      <c r="L15" s="46"/>
      <c r="M15" s="41" t="s">
        <v>342</v>
      </c>
      <c r="N15" s="10"/>
      <c r="O15" s="116"/>
      <c r="P15" s="97"/>
      <c r="Q15" s="115"/>
      <c r="R15" s="58"/>
      <c r="S15" s="62"/>
      <c r="T15" s="62"/>
    </row>
    <row r="16" spans="1:19" s="63" customFormat="1" ht="12.75">
      <c r="A16" s="80" t="s">
        <v>10</v>
      </c>
      <c r="B16" s="42" t="s">
        <v>390</v>
      </c>
      <c r="C16" s="107" t="s">
        <v>276</v>
      </c>
      <c r="D16" s="39">
        <f t="shared" si="0"/>
        <v>32</v>
      </c>
      <c r="E16" s="46"/>
      <c r="F16" s="46">
        <v>6</v>
      </c>
      <c r="G16" s="46">
        <v>7</v>
      </c>
      <c r="H16" s="46">
        <v>8</v>
      </c>
      <c r="I16" s="44">
        <v>5.75</v>
      </c>
      <c r="J16" s="44"/>
      <c r="K16" s="44">
        <v>5.25</v>
      </c>
      <c r="L16" s="46">
        <v>5</v>
      </c>
      <c r="M16" s="41" t="s">
        <v>342</v>
      </c>
      <c r="N16" s="62"/>
      <c r="O16" s="116"/>
      <c r="P16" s="114"/>
      <c r="Q16" s="115"/>
      <c r="R16" s="77"/>
      <c r="S16" s="62"/>
    </row>
    <row r="17" spans="1:19" s="63" customFormat="1" ht="12.75">
      <c r="A17" s="80" t="s">
        <v>14</v>
      </c>
      <c r="B17" s="29" t="s">
        <v>428</v>
      </c>
      <c r="C17" s="107" t="s">
        <v>56</v>
      </c>
      <c r="D17" s="39">
        <f t="shared" si="0"/>
        <v>31.75</v>
      </c>
      <c r="E17" s="46"/>
      <c r="F17" s="45"/>
      <c r="G17" s="45">
        <v>5.5</v>
      </c>
      <c r="H17" s="45">
        <v>8.5</v>
      </c>
      <c r="I17" s="44">
        <v>5.25</v>
      </c>
      <c r="J17" s="46">
        <v>6</v>
      </c>
      <c r="K17" s="46">
        <v>0</v>
      </c>
      <c r="L17" s="45">
        <v>6.5</v>
      </c>
      <c r="M17" s="41" t="s">
        <v>231</v>
      </c>
      <c r="N17" s="62"/>
      <c r="O17" s="116"/>
      <c r="P17" s="114"/>
      <c r="Q17" s="115"/>
      <c r="R17" s="58"/>
      <c r="S17" s="62"/>
    </row>
    <row r="18" spans="1:19" s="63" customFormat="1" ht="12.75">
      <c r="A18" s="80" t="s">
        <v>18</v>
      </c>
      <c r="B18" s="29" t="s">
        <v>426</v>
      </c>
      <c r="C18" s="34" t="s">
        <v>56</v>
      </c>
      <c r="D18" s="39">
        <f t="shared" si="0"/>
        <v>28.75</v>
      </c>
      <c r="E18" s="46"/>
      <c r="F18" s="45"/>
      <c r="G18" s="46">
        <v>6</v>
      </c>
      <c r="H18" s="46">
        <v>6</v>
      </c>
      <c r="I18" s="45">
        <v>5.5</v>
      </c>
      <c r="J18" s="44">
        <v>5.75</v>
      </c>
      <c r="K18" s="45">
        <v>5.5</v>
      </c>
      <c r="L18" s="44"/>
      <c r="M18" s="41" t="s">
        <v>231</v>
      </c>
      <c r="N18" s="62"/>
      <c r="O18" s="116"/>
      <c r="P18" s="114"/>
      <c r="Q18" s="115"/>
      <c r="R18" s="59"/>
      <c r="S18" s="62"/>
    </row>
    <row r="19" spans="1:21" s="63" customFormat="1" ht="12.75">
      <c r="A19" s="80" t="s">
        <v>11</v>
      </c>
      <c r="B19" s="29" t="s">
        <v>440</v>
      </c>
      <c r="C19" s="34" t="s">
        <v>41</v>
      </c>
      <c r="D19" s="39">
        <f t="shared" si="0"/>
        <v>28.5</v>
      </c>
      <c r="E19" s="46"/>
      <c r="F19" s="151"/>
      <c r="G19" s="46"/>
      <c r="H19" s="46">
        <v>7</v>
      </c>
      <c r="I19" s="46">
        <v>0</v>
      </c>
      <c r="J19" s="45">
        <v>7.5</v>
      </c>
      <c r="K19" s="46">
        <v>7</v>
      </c>
      <c r="L19" s="46">
        <v>7</v>
      </c>
      <c r="M19" s="41" t="s">
        <v>231</v>
      </c>
      <c r="N19" s="10"/>
      <c r="O19" s="116"/>
      <c r="P19" s="97"/>
      <c r="Q19" s="115"/>
      <c r="R19" s="59"/>
      <c r="S19" s="62"/>
      <c r="T19" s="62"/>
      <c r="U19" s="112"/>
    </row>
    <row r="20" spans="1:21" s="63" customFormat="1" ht="12.75">
      <c r="A20" s="80" t="s">
        <v>16</v>
      </c>
      <c r="B20" s="29" t="s">
        <v>441</v>
      </c>
      <c r="C20" s="34" t="s">
        <v>41</v>
      </c>
      <c r="D20" s="39">
        <f t="shared" si="0"/>
        <v>26</v>
      </c>
      <c r="E20" s="46"/>
      <c r="F20" s="151"/>
      <c r="G20" s="46"/>
      <c r="H20" s="45">
        <v>6.5</v>
      </c>
      <c r="I20" s="44">
        <v>4.75</v>
      </c>
      <c r="J20" s="44">
        <v>5.25</v>
      </c>
      <c r="K20" s="130">
        <v>5</v>
      </c>
      <c r="L20" s="45">
        <v>4.5</v>
      </c>
      <c r="M20" s="41" t="s">
        <v>368</v>
      </c>
      <c r="N20" s="10"/>
      <c r="O20" s="116"/>
      <c r="P20" s="114"/>
      <c r="Q20" s="115"/>
      <c r="R20" s="77"/>
      <c r="S20" s="62"/>
      <c r="T20" s="62"/>
      <c r="U20" s="112"/>
    </row>
    <row r="21" spans="1:20" s="63" customFormat="1" ht="12.75">
      <c r="A21" s="80" t="s">
        <v>17</v>
      </c>
      <c r="B21" s="42" t="s">
        <v>458</v>
      </c>
      <c r="C21" s="34" t="s">
        <v>8</v>
      </c>
      <c r="D21" s="39">
        <f t="shared" si="0"/>
        <v>24</v>
      </c>
      <c r="E21" s="45"/>
      <c r="F21" s="44"/>
      <c r="G21" s="44"/>
      <c r="H21" s="46"/>
      <c r="I21" s="45">
        <v>4.5</v>
      </c>
      <c r="J21" s="46">
        <v>7</v>
      </c>
      <c r="K21" s="45">
        <v>6.5</v>
      </c>
      <c r="L21" s="46">
        <v>6</v>
      </c>
      <c r="M21" s="41" t="s">
        <v>287</v>
      </c>
      <c r="N21" s="10"/>
      <c r="O21" s="116"/>
      <c r="P21" s="97"/>
      <c r="Q21" s="68"/>
      <c r="R21" s="58"/>
      <c r="S21" s="62"/>
      <c r="T21" s="62"/>
    </row>
    <row r="22" spans="1:19" s="63" customFormat="1" ht="12.75">
      <c r="A22" s="80" t="s">
        <v>19</v>
      </c>
      <c r="B22" s="29" t="s">
        <v>430</v>
      </c>
      <c r="C22" s="107" t="s">
        <v>41</v>
      </c>
      <c r="D22" s="39">
        <f t="shared" si="0"/>
        <v>23.15</v>
      </c>
      <c r="E22" s="46"/>
      <c r="F22" s="45"/>
      <c r="G22" s="46">
        <v>0</v>
      </c>
      <c r="H22" s="44">
        <v>5.75</v>
      </c>
      <c r="I22" s="45">
        <v>4.3</v>
      </c>
      <c r="J22" s="46">
        <v>5</v>
      </c>
      <c r="K22" s="45">
        <v>4.1</v>
      </c>
      <c r="L22" s="46">
        <v>4</v>
      </c>
      <c r="M22" s="41" t="s">
        <v>368</v>
      </c>
      <c r="N22" s="62"/>
      <c r="O22" s="116"/>
      <c r="P22" s="114"/>
      <c r="Q22" s="115"/>
      <c r="R22" s="59"/>
      <c r="S22" s="62"/>
    </row>
    <row r="23" spans="1:20" s="63" customFormat="1" ht="12.75">
      <c r="A23" s="80" t="s">
        <v>20</v>
      </c>
      <c r="B23" s="42" t="s">
        <v>454</v>
      </c>
      <c r="C23" s="107" t="s">
        <v>8</v>
      </c>
      <c r="D23" s="39">
        <f t="shared" si="0"/>
        <v>20.75</v>
      </c>
      <c r="E23" s="45"/>
      <c r="F23" s="44"/>
      <c r="G23" s="44"/>
      <c r="H23" s="46"/>
      <c r="I23" s="46">
        <v>6</v>
      </c>
      <c r="J23" s="46">
        <v>9</v>
      </c>
      <c r="K23" s="46">
        <v>0</v>
      </c>
      <c r="L23" s="44">
        <v>5.75</v>
      </c>
      <c r="M23" s="41" t="s">
        <v>231</v>
      </c>
      <c r="N23" s="10"/>
      <c r="O23" s="116"/>
      <c r="P23" s="97"/>
      <c r="Q23" s="115"/>
      <c r="R23" s="58"/>
      <c r="S23" s="62"/>
      <c r="T23" s="62"/>
    </row>
    <row r="24" spans="1:19" s="63" customFormat="1" ht="12.75">
      <c r="A24" s="80" t="s">
        <v>21</v>
      </c>
      <c r="B24" s="29" t="s">
        <v>427</v>
      </c>
      <c r="C24" s="34" t="s">
        <v>181</v>
      </c>
      <c r="D24" s="39">
        <f t="shared" si="0"/>
        <v>16.75</v>
      </c>
      <c r="E24" s="46"/>
      <c r="F24" s="45"/>
      <c r="G24" s="44">
        <v>5.75</v>
      </c>
      <c r="H24" s="44"/>
      <c r="I24" s="44"/>
      <c r="J24" s="45"/>
      <c r="K24" s="44">
        <v>5.75</v>
      </c>
      <c r="L24" s="44">
        <v>5.25</v>
      </c>
      <c r="M24" s="41" t="s">
        <v>231</v>
      </c>
      <c r="N24" s="62"/>
      <c r="O24" s="116"/>
      <c r="P24" s="97"/>
      <c r="Q24" s="115"/>
      <c r="R24" s="58"/>
      <c r="S24" s="62"/>
    </row>
    <row r="25" spans="1:20" s="63" customFormat="1" ht="12.75">
      <c r="A25" s="80" t="s">
        <v>22</v>
      </c>
      <c r="B25" s="29" t="s">
        <v>460</v>
      </c>
      <c r="C25" s="34" t="s">
        <v>56</v>
      </c>
      <c r="D25" s="39">
        <f t="shared" si="0"/>
        <v>13.149999999999999</v>
      </c>
      <c r="E25" s="45"/>
      <c r="F25" s="44"/>
      <c r="G25" s="44"/>
      <c r="H25" s="46"/>
      <c r="I25" s="45">
        <v>4.2</v>
      </c>
      <c r="J25" s="44">
        <v>4.75</v>
      </c>
      <c r="K25" s="45">
        <v>4.2</v>
      </c>
      <c r="L25" s="46">
        <v>0</v>
      </c>
      <c r="M25" s="41" t="s">
        <v>342</v>
      </c>
      <c r="N25" s="10"/>
      <c r="O25" s="116"/>
      <c r="P25" s="114"/>
      <c r="Q25" s="115"/>
      <c r="R25" s="58"/>
      <c r="S25" s="62"/>
      <c r="T25" s="62"/>
    </row>
    <row r="26" spans="1:21" s="63" customFormat="1" ht="12.75">
      <c r="A26" s="80" t="s">
        <v>23</v>
      </c>
      <c r="B26" s="42" t="s">
        <v>476</v>
      </c>
      <c r="C26" s="34" t="s">
        <v>182</v>
      </c>
      <c r="D26" s="39">
        <f t="shared" si="0"/>
        <v>9</v>
      </c>
      <c r="E26" s="46"/>
      <c r="F26" s="151"/>
      <c r="G26" s="46"/>
      <c r="H26" s="44"/>
      <c r="I26" s="44"/>
      <c r="J26" s="45">
        <v>4.5</v>
      </c>
      <c r="K26" s="45">
        <v>4.5</v>
      </c>
      <c r="L26" s="44"/>
      <c r="M26" s="41" t="s">
        <v>231</v>
      </c>
      <c r="N26" s="10"/>
      <c r="O26" s="116"/>
      <c r="P26" s="97"/>
      <c r="Q26" s="68"/>
      <c r="R26" s="77"/>
      <c r="S26" s="62"/>
      <c r="T26" s="62"/>
      <c r="U26" s="112"/>
    </row>
    <row r="27" spans="1:25" s="63" customFormat="1" ht="12.75">
      <c r="A27" s="80" t="s">
        <v>24</v>
      </c>
      <c r="B27" s="42" t="s">
        <v>495</v>
      </c>
      <c r="C27" s="34" t="s">
        <v>493</v>
      </c>
      <c r="D27" s="39">
        <f t="shared" si="0"/>
        <v>8.75</v>
      </c>
      <c r="E27" s="46"/>
      <c r="F27" s="151"/>
      <c r="G27" s="46"/>
      <c r="H27" s="44"/>
      <c r="I27" s="44"/>
      <c r="J27" s="44"/>
      <c r="K27" s="46">
        <v>4</v>
      </c>
      <c r="L27" s="44">
        <v>4.75</v>
      </c>
      <c r="M27" s="41" t="s">
        <v>368</v>
      </c>
      <c r="N27" s="10"/>
      <c r="O27" s="49"/>
      <c r="P27" s="62"/>
      <c r="Q27" s="62"/>
      <c r="R27" s="62"/>
      <c r="S27" s="62"/>
      <c r="T27" s="62"/>
      <c r="U27" s="62"/>
      <c r="V27" s="62"/>
      <c r="W27" s="62"/>
      <c r="X27" s="62"/>
      <c r="Y27" s="62"/>
    </row>
    <row r="28" spans="1:25" s="63" customFormat="1" ht="12.75">
      <c r="A28" s="80" t="s">
        <v>15</v>
      </c>
      <c r="B28" s="42" t="s">
        <v>492</v>
      </c>
      <c r="C28" s="107" t="s">
        <v>493</v>
      </c>
      <c r="D28" s="39">
        <f t="shared" si="0"/>
        <v>8.5</v>
      </c>
      <c r="E28" s="46"/>
      <c r="F28" s="151"/>
      <c r="G28" s="46"/>
      <c r="H28" s="44"/>
      <c r="I28" s="44"/>
      <c r="J28" s="44"/>
      <c r="K28" s="45">
        <v>4.3</v>
      </c>
      <c r="L28" s="45">
        <v>4.2</v>
      </c>
      <c r="M28" s="41" t="s">
        <v>231</v>
      </c>
      <c r="N28" s="10"/>
      <c r="O28" s="49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29" spans="1:19" s="63" customFormat="1" ht="12.75">
      <c r="A29" s="80" t="s">
        <v>25</v>
      </c>
      <c r="B29" s="42" t="s">
        <v>351</v>
      </c>
      <c r="C29" s="107" t="s">
        <v>182</v>
      </c>
      <c r="D29" s="39">
        <f t="shared" si="0"/>
        <v>5.75</v>
      </c>
      <c r="E29" s="46">
        <v>0</v>
      </c>
      <c r="F29" s="44">
        <v>5.75</v>
      </c>
      <c r="G29" s="111"/>
      <c r="H29" s="111"/>
      <c r="I29" s="111"/>
      <c r="J29" s="111"/>
      <c r="K29" s="111"/>
      <c r="L29" s="111"/>
      <c r="M29" s="10">
        <v>14</v>
      </c>
      <c r="N29" s="62"/>
      <c r="O29" s="116"/>
      <c r="P29" s="114"/>
      <c r="Q29" s="115"/>
      <c r="R29" s="58"/>
      <c r="S29" s="62"/>
    </row>
    <row r="30" spans="1:20" s="63" customFormat="1" ht="12.75">
      <c r="A30" s="80" t="s">
        <v>26</v>
      </c>
      <c r="B30" s="29" t="s">
        <v>300</v>
      </c>
      <c r="C30" s="107" t="s">
        <v>159</v>
      </c>
      <c r="D30" s="39">
        <f t="shared" si="0"/>
        <v>5.5</v>
      </c>
      <c r="E30" s="46"/>
      <c r="F30" s="45"/>
      <c r="G30" s="46"/>
      <c r="H30" s="44"/>
      <c r="I30" s="44"/>
      <c r="J30" s="45"/>
      <c r="K30" s="46"/>
      <c r="L30" s="128">
        <v>5.5</v>
      </c>
      <c r="M30" s="41" t="s">
        <v>231</v>
      </c>
      <c r="N30" s="9"/>
      <c r="O30" s="9"/>
      <c r="P30" s="9"/>
      <c r="Q30" s="9"/>
      <c r="R30" s="58"/>
      <c r="S30" s="9"/>
      <c r="T30"/>
    </row>
    <row r="31" spans="1:25" s="63" customFormat="1" ht="12.75">
      <c r="A31" s="80" t="s">
        <v>27</v>
      </c>
      <c r="B31" s="29" t="s">
        <v>496</v>
      </c>
      <c r="C31" s="34" t="s">
        <v>56</v>
      </c>
      <c r="D31" s="39">
        <f t="shared" si="0"/>
        <v>4.1</v>
      </c>
      <c r="E31" s="46"/>
      <c r="F31" s="151"/>
      <c r="G31" s="46"/>
      <c r="H31" s="44"/>
      <c r="I31" s="44"/>
      <c r="J31" s="44"/>
      <c r="K31" s="46">
        <v>0</v>
      </c>
      <c r="L31" s="45">
        <v>4.1</v>
      </c>
      <c r="M31" s="41" t="s">
        <v>342</v>
      </c>
      <c r="N31" s="10"/>
      <c r="O31" s="49"/>
      <c r="P31" s="62"/>
      <c r="Q31" s="62"/>
      <c r="R31" s="62"/>
      <c r="S31" s="62"/>
      <c r="T31" s="62"/>
      <c r="U31" s="62"/>
      <c r="V31" s="62"/>
      <c r="W31" s="62"/>
      <c r="X31" s="62"/>
      <c r="Y31" s="62"/>
    </row>
    <row r="32" spans="1:25" s="63" customFormat="1" ht="12.75">
      <c r="A32" s="80" t="s">
        <v>28</v>
      </c>
      <c r="B32" s="42" t="s">
        <v>512</v>
      </c>
      <c r="C32" s="107" t="s">
        <v>220</v>
      </c>
      <c r="D32" s="39">
        <f t="shared" si="0"/>
        <v>3.9</v>
      </c>
      <c r="E32" s="46"/>
      <c r="F32" s="48"/>
      <c r="G32" s="46"/>
      <c r="H32" s="44"/>
      <c r="I32" s="44"/>
      <c r="J32" s="44"/>
      <c r="K32" s="46"/>
      <c r="L32" s="45">
        <v>3.9</v>
      </c>
      <c r="M32" s="41" t="s">
        <v>342</v>
      </c>
      <c r="N32" s="10"/>
      <c r="O32" s="49"/>
      <c r="P32" s="62"/>
      <c r="Q32" s="62"/>
      <c r="R32" s="31"/>
      <c r="S32" s="62"/>
      <c r="T32" s="62"/>
      <c r="U32" s="62"/>
      <c r="V32" s="62"/>
      <c r="W32" s="62"/>
      <c r="X32" s="62"/>
      <c r="Y32" s="62"/>
    </row>
    <row r="33" ht="12.75">
      <c r="R33" s="58"/>
    </row>
    <row r="34" ht="12.75">
      <c r="R34" s="58"/>
    </row>
    <row r="35" ht="12.75">
      <c r="R35" s="58"/>
    </row>
    <row r="36" ht="12.75">
      <c r="R36" s="58"/>
    </row>
    <row r="37" ht="12.75">
      <c r="R37" s="77"/>
    </row>
    <row r="38" ht="12.75">
      <c r="R38" s="58"/>
    </row>
    <row r="39" ht="12.75">
      <c r="R39" s="58"/>
    </row>
    <row r="40" ht="12.75">
      <c r="R40" s="58"/>
    </row>
    <row r="41" ht="12.75">
      <c r="R41" s="58"/>
    </row>
    <row r="42" ht="12.75">
      <c r="R42" s="58"/>
    </row>
    <row r="43" ht="12.75">
      <c r="R43" s="58"/>
    </row>
    <row r="44" ht="12.75">
      <c r="R44" s="58"/>
    </row>
    <row r="45" ht="12.75">
      <c r="R45" s="58"/>
    </row>
    <row r="46" ht="12.75">
      <c r="R46" s="59"/>
    </row>
    <row r="47" ht="12.75">
      <c r="R47" s="58"/>
    </row>
    <row r="48" ht="12.75">
      <c r="R48" s="59"/>
    </row>
    <row r="49" ht="12.75">
      <c r="R49" s="77"/>
    </row>
    <row r="50" ht="12.75">
      <c r="R50" s="59"/>
    </row>
    <row r="51" ht="12.75">
      <c r="R51" s="58"/>
    </row>
    <row r="52" ht="12.75">
      <c r="R52" s="59"/>
    </row>
    <row r="53" ht="12.75">
      <c r="R53" s="58"/>
    </row>
    <row r="54" ht="12.75">
      <c r="R54" s="59"/>
    </row>
  </sheetData>
  <sheetProtection/>
  <mergeCells count="1">
    <mergeCell ref="B3:C3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3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5" sqref="A25"/>
    </sheetView>
  </sheetViews>
  <sheetFormatPr defaultColWidth="9.00390625" defaultRowHeight="12.75"/>
  <cols>
    <col min="1" max="1" width="4.125" style="112" customWidth="1"/>
    <col min="2" max="2" width="26.375" style="63" customWidth="1"/>
    <col min="3" max="3" width="30.00390625" style="63" bestFit="1" customWidth="1"/>
    <col min="4" max="4" width="9.125" style="63" customWidth="1"/>
    <col min="5" max="12" width="4.75390625" style="63" customWidth="1"/>
    <col min="13" max="13" width="4.75390625" style="10" customWidth="1"/>
    <col min="14" max="14" width="4.75390625" style="9" customWidth="1"/>
    <col min="15" max="15" width="4.125" style="9" customWidth="1"/>
    <col min="16" max="16" width="20.125" style="9" bestFit="1" customWidth="1"/>
    <col min="17" max="17" width="17.75390625" style="9" bestFit="1" customWidth="1"/>
    <col min="18" max="19" width="9.125" style="9" customWidth="1"/>
  </cols>
  <sheetData>
    <row r="1" spans="1:12" ht="18.75">
      <c r="A1" s="195" t="s">
        <v>525</v>
      </c>
      <c r="E1" s="2"/>
      <c r="F1" s="2"/>
      <c r="G1" s="2"/>
      <c r="H1" s="2"/>
      <c r="I1" s="2"/>
      <c r="J1" s="2"/>
      <c r="K1" s="2"/>
      <c r="L1" s="2"/>
    </row>
    <row r="2" spans="5:12" ht="13.5" thickBot="1">
      <c r="E2" s="2"/>
      <c r="F2" s="2"/>
      <c r="G2" s="2"/>
      <c r="H2" s="2"/>
      <c r="I2" s="2"/>
      <c r="J2" s="2"/>
      <c r="K2" s="2"/>
      <c r="L2" s="2"/>
    </row>
    <row r="3" spans="2:13" ht="15.75" thickBot="1">
      <c r="B3" s="204" t="s">
        <v>68</v>
      </c>
      <c r="C3" s="205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  <c r="M3" s="11"/>
    </row>
    <row r="4" spans="5:12" ht="12.75">
      <c r="E4" s="2"/>
      <c r="F4" s="2"/>
      <c r="G4" s="2"/>
      <c r="H4" s="2"/>
      <c r="I4" s="2"/>
      <c r="J4" s="2"/>
      <c r="K4" s="2"/>
      <c r="L4" s="2"/>
    </row>
    <row r="5" spans="1:19" s="63" customFormat="1" ht="12.75">
      <c r="A5" s="80" t="s">
        <v>0</v>
      </c>
      <c r="B5" s="42" t="s">
        <v>207</v>
      </c>
      <c r="C5" s="34" t="s">
        <v>8</v>
      </c>
      <c r="D5" s="39">
        <f aca="true" t="shared" si="0" ref="D5:D36">IF(COUNTA(E5:L5)&gt;=1,LARGE(E5:L5,1),0)+IF(COUNTA(E5:L5)&gt;=2,LARGE(E5:L5,2),0)+IF(COUNTA(E5:L5)&gt;=3,LARGE(E5:L5,3),0)+IF(COUNTA(E5:L5)&gt;=4,LARGE(E5:L5,4),0)+IF(COUNTA(E5:L5)&gt;=5,LARGE(E5:L5,5),0)</f>
        <v>82.5</v>
      </c>
      <c r="E5" s="46">
        <v>10</v>
      </c>
      <c r="F5" s="46">
        <v>15</v>
      </c>
      <c r="G5" s="46">
        <v>20</v>
      </c>
      <c r="H5" s="45">
        <v>12.5</v>
      </c>
      <c r="I5" s="46"/>
      <c r="J5" s="46">
        <v>20</v>
      </c>
      <c r="K5" s="46">
        <v>15</v>
      </c>
      <c r="L5" s="46"/>
      <c r="M5" s="41" t="s">
        <v>202</v>
      </c>
      <c r="N5" s="32"/>
      <c r="O5" s="116"/>
      <c r="P5" s="103"/>
      <c r="Q5" s="91"/>
      <c r="R5" s="77"/>
      <c r="S5" s="62"/>
    </row>
    <row r="6" spans="1:25" s="62" customFormat="1" ht="12.75">
      <c r="A6" s="80" t="s">
        <v>1</v>
      </c>
      <c r="B6" s="42" t="s">
        <v>221</v>
      </c>
      <c r="C6" s="34" t="s">
        <v>8</v>
      </c>
      <c r="D6" s="39">
        <f t="shared" si="0"/>
        <v>80</v>
      </c>
      <c r="E6" s="46">
        <v>20</v>
      </c>
      <c r="F6" s="46">
        <v>20</v>
      </c>
      <c r="G6" s="45"/>
      <c r="H6" s="46">
        <v>20</v>
      </c>
      <c r="I6" s="45"/>
      <c r="J6" s="46"/>
      <c r="K6" s="46"/>
      <c r="L6" s="46">
        <v>20</v>
      </c>
      <c r="M6" s="41" t="s">
        <v>225</v>
      </c>
      <c r="N6" s="32"/>
      <c r="O6" s="116"/>
      <c r="P6" s="114"/>
      <c r="Q6" s="115"/>
      <c r="R6" s="58"/>
      <c r="T6" s="63"/>
      <c r="U6" s="63"/>
      <c r="V6" s="63"/>
      <c r="W6" s="63"/>
      <c r="X6" s="63"/>
      <c r="Y6" s="63"/>
    </row>
    <row r="7" spans="1:20" s="63" customFormat="1" ht="12.75">
      <c r="A7" s="80" t="s">
        <v>2</v>
      </c>
      <c r="B7" s="42" t="s">
        <v>228</v>
      </c>
      <c r="C7" s="34" t="s">
        <v>8</v>
      </c>
      <c r="D7" s="39">
        <f t="shared" si="0"/>
        <v>72</v>
      </c>
      <c r="E7" s="46"/>
      <c r="F7" s="45">
        <v>9.5</v>
      </c>
      <c r="G7" s="46">
        <v>10</v>
      </c>
      <c r="H7" s="45"/>
      <c r="I7" s="46">
        <v>20</v>
      </c>
      <c r="J7" s="45"/>
      <c r="K7" s="46">
        <v>20</v>
      </c>
      <c r="L7" s="45">
        <v>12.5</v>
      </c>
      <c r="M7" s="41" t="s">
        <v>231</v>
      </c>
      <c r="N7" s="41"/>
      <c r="O7" s="116"/>
      <c r="P7" s="103"/>
      <c r="Q7" s="91"/>
      <c r="R7" s="77"/>
      <c r="S7" s="62"/>
      <c r="T7" s="62"/>
    </row>
    <row r="8" spans="1:25" s="63" customFormat="1" ht="12.75">
      <c r="A8" s="80" t="s">
        <v>3</v>
      </c>
      <c r="B8" s="42" t="s">
        <v>206</v>
      </c>
      <c r="C8" s="34" t="s">
        <v>8</v>
      </c>
      <c r="D8" s="39">
        <f t="shared" si="0"/>
        <v>67.5</v>
      </c>
      <c r="E8" s="45">
        <v>12.5</v>
      </c>
      <c r="F8" s="45">
        <v>12.5</v>
      </c>
      <c r="G8" s="45">
        <v>12.5</v>
      </c>
      <c r="H8" s="46">
        <v>15</v>
      </c>
      <c r="I8" s="45"/>
      <c r="J8" s="46">
        <v>15</v>
      </c>
      <c r="K8" s="45"/>
      <c r="L8" s="46"/>
      <c r="M8" s="41" t="s">
        <v>202</v>
      </c>
      <c r="N8" s="32"/>
      <c r="O8" s="116"/>
      <c r="P8" s="103"/>
      <c r="Q8" s="91"/>
      <c r="R8" s="77"/>
      <c r="S8" s="62"/>
      <c r="V8" s="62"/>
      <c r="W8" s="62"/>
      <c r="X8" s="62"/>
      <c r="Y8" s="62"/>
    </row>
    <row r="9" spans="1:21" s="63" customFormat="1" ht="12.75">
      <c r="A9" s="80" t="s">
        <v>4</v>
      </c>
      <c r="B9" s="42" t="s">
        <v>205</v>
      </c>
      <c r="C9" s="34" t="s">
        <v>8</v>
      </c>
      <c r="D9" s="39">
        <f t="shared" si="0"/>
        <v>65</v>
      </c>
      <c r="E9" s="46">
        <v>15</v>
      </c>
      <c r="F9" s="46">
        <v>10</v>
      </c>
      <c r="G9" s="46">
        <v>15</v>
      </c>
      <c r="H9" s="46">
        <v>10</v>
      </c>
      <c r="I9" s="46"/>
      <c r="J9" s="45"/>
      <c r="K9" s="45"/>
      <c r="L9" s="46">
        <v>15</v>
      </c>
      <c r="M9" s="41" t="s">
        <v>202</v>
      </c>
      <c r="N9" s="32"/>
      <c r="O9" s="116"/>
      <c r="P9" s="123"/>
      <c r="Q9" s="91"/>
      <c r="R9" s="77"/>
      <c r="S9" s="62"/>
      <c r="U9" s="62"/>
    </row>
    <row r="10" spans="1:20" s="63" customFormat="1" ht="12.75">
      <c r="A10" s="80" t="s">
        <v>5</v>
      </c>
      <c r="B10" s="42" t="s">
        <v>222</v>
      </c>
      <c r="C10" s="34" t="s">
        <v>220</v>
      </c>
      <c r="D10" s="39">
        <f t="shared" si="0"/>
        <v>59.5</v>
      </c>
      <c r="E10" s="44"/>
      <c r="F10" s="45"/>
      <c r="G10" s="45">
        <v>9.5</v>
      </c>
      <c r="H10" s="45">
        <v>9.5</v>
      </c>
      <c r="I10" s="46">
        <v>15</v>
      </c>
      <c r="J10" s="45">
        <v>12.5</v>
      </c>
      <c r="K10" s="45">
        <v>12.5</v>
      </c>
      <c r="L10" s="46">
        <v>10</v>
      </c>
      <c r="M10" s="41" t="s">
        <v>202</v>
      </c>
      <c r="N10" s="32"/>
      <c r="O10" s="116"/>
      <c r="P10" s="103"/>
      <c r="Q10" s="91"/>
      <c r="R10" s="58"/>
      <c r="S10" s="92"/>
      <c r="T10" s="83"/>
    </row>
    <row r="11" spans="1:19" s="63" customFormat="1" ht="12.75">
      <c r="A11" s="80" t="s">
        <v>6</v>
      </c>
      <c r="B11" s="42" t="s">
        <v>215</v>
      </c>
      <c r="C11" s="34" t="s">
        <v>159</v>
      </c>
      <c r="D11" s="39">
        <f t="shared" si="0"/>
        <v>47</v>
      </c>
      <c r="E11" s="45">
        <v>9.5</v>
      </c>
      <c r="F11" s="45"/>
      <c r="G11" s="46">
        <v>9</v>
      </c>
      <c r="H11" s="45">
        <v>7.5</v>
      </c>
      <c r="I11" s="44"/>
      <c r="J11" s="46">
        <v>9</v>
      </c>
      <c r="K11" s="46">
        <v>10</v>
      </c>
      <c r="L11" s="45">
        <v>9.5</v>
      </c>
      <c r="M11" s="41" t="s">
        <v>202</v>
      </c>
      <c r="N11" s="49"/>
      <c r="O11" s="116"/>
      <c r="P11" s="114"/>
      <c r="Q11" s="115"/>
      <c r="R11" s="77"/>
      <c r="S11" s="62"/>
    </row>
    <row r="12" spans="1:19" s="63" customFormat="1" ht="12.75">
      <c r="A12" s="80" t="s">
        <v>7</v>
      </c>
      <c r="B12" s="42" t="s">
        <v>297</v>
      </c>
      <c r="C12" s="34" t="s">
        <v>8</v>
      </c>
      <c r="D12" s="39">
        <f t="shared" si="0"/>
        <v>46</v>
      </c>
      <c r="E12" s="46">
        <v>9</v>
      </c>
      <c r="F12" s="46">
        <v>9</v>
      </c>
      <c r="G12" s="45">
        <v>8.5</v>
      </c>
      <c r="H12" s="45">
        <v>6.5</v>
      </c>
      <c r="I12" s="46">
        <v>10</v>
      </c>
      <c r="J12" s="45"/>
      <c r="K12" s="45">
        <v>9.5</v>
      </c>
      <c r="L12" s="46"/>
      <c r="M12" s="41" t="s">
        <v>225</v>
      </c>
      <c r="N12" s="10"/>
      <c r="O12" s="116"/>
      <c r="P12" s="123"/>
      <c r="Q12" s="91"/>
      <c r="R12" s="58"/>
      <c r="S12" s="62"/>
    </row>
    <row r="13" spans="1:19" s="63" customFormat="1" ht="12.75">
      <c r="A13" s="80" t="s">
        <v>9</v>
      </c>
      <c r="B13" s="42" t="s">
        <v>307</v>
      </c>
      <c r="C13" s="34" t="s">
        <v>237</v>
      </c>
      <c r="D13" s="39">
        <f t="shared" si="0"/>
        <v>43.5</v>
      </c>
      <c r="E13" s="45">
        <v>8.5</v>
      </c>
      <c r="F13" s="45">
        <v>8.5</v>
      </c>
      <c r="G13" s="46">
        <v>8</v>
      </c>
      <c r="H13" s="46">
        <v>7</v>
      </c>
      <c r="I13" s="45"/>
      <c r="J13" s="46">
        <v>10</v>
      </c>
      <c r="K13" s="45"/>
      <c r="L13" s="45">
        <v>8.5</v>
      </c>
      <c r="M13" s="41" t="s">
        <v>225</v>
      </c>
      <c r="N13" s="10"/>
      <c r="O13" s="116"/>
      <c r="P13" s="123"/>
      <c r="Q13" s="91"/>
      <c r="R13" s="58"/>
      <c r="S13" s="62"/>
    </row>
    <row r="14" spans="1:20" s="63" customFormat="1" ht="12.75">
      <c r="A14" s="80" t="s">
        <v>12</v>
      </c>
      <c r="B14" s="42" t="s">
        <v>292</v>
      </c>
      <c r="C14" s="34" t="s">
        <v>8</v>
      </c>
      <c r="D14" s="39">
        <f t="shared" si="0"/>
        <v>40.5</v>
      </c>
      <c r="E14" s="44"/>
      <c r="F14" s="128">
        <v>5.5</v>
      </c>
      <c r="G14" s="128">
        <v>6.5</v>
      </c>
      <c r="H14" s="45"/>
      <c r="I14" s="46">
        <v>9</v>
      </c>
      <c r="J14" s="46">
        <v>8</v>
      </c>
      <c r="K14" s="46">
        <v>9</v>
      </c>
      <c r="L14" s="46">
        <v>8</v>
      </c>
      <c r="M14" s="41" t="s">
        <v>231</v>
      </c>
      <c r="N14" s="10"/>
      <c r="O14" s="116"/>
      <c r="P14" s="114"/>
      <c r="Q14" s="115"/>
      <c r="R14" s="77"/>
      <c r="S14" s="62"/>
      <c r="T14" s="62"/>
    </row>
    <row r="15" spans="1:19" s="63" customFormat="1" ht="12.75">
      <c r="A15" s="80" t="s">
        <v>13</v>
      </c>
      <c r="B15" s="42" t="s">
        <v>299</v>
      </c>
      <c r="C15" s="34" t="s">
        <v>8</v>
      </c>
      <c r="D15" s="39">
        <f t="shared" si="0"/>
        <v>39</v>
      </c>
      <c r="E15" s="46">
        <v>8</v>
      </c>
      <c r="F15" s="46">
        <v>8</v>
      </c>
      <c r="G15" s="45">
        <v>7.5</v>
      </c>
      <c r="H15" s="45"/>
      <c r="I15" s="45">
        <v>8.5</v>
      </c>
      <c r="J15" s="44"/>
      <c r="K15" s="45"/>
      <c r="L15" s="46">
        <v>7</v>
      </c>
      <c r="M15" s="41" t="s">
        <v>231</v>
      </c>
      <c r="N15" s="10"/>
      <c r="O15" s="116"/>
      <c r="P15" s="114"/>
      <c r="Q15" s="115"/>
      <c r="R15" s="58"/>
      <c r="S15" s="62"/>
    </row>
    <row r="16" spans="1:19" s="63" customFormat="1" ht="12.75">
      <c r="A16" s="80" t="s">
        <v>10</v>
      </c>
      <c r="B16" s="29" t="s">
        <v>320</v>
      </c>
      <c r="C16" s="34" t="s">
        <v>124</v>
      </c>
      <c r="D16" s="39">
        <f t="shared" si="0"/>
        <v>37.5</v>
      </c>
      <c r="E16" s="45">
        <v>6.5</v>
      </c>
      <c r="F16" s="46">
        <v>7</v>
      </c>
      <c r="G16" s="44">
        <v>5.75</v>
      </c>
      <c r="H16" s="46">
        <v>8</v>
      </c>
      <c r="I16" s="45">
        <v>6.5</v>
      </c>
      <c r="J16" s="45">
        <v>7.5</v>
      </c>
      <c r="K16" s="45">
        <v>8.5</v>
      </c>
      <c r="L16" s="45">
        <v>6.5</v>
      </c>
      <c r="M16" s="41" t="s">
        <v>231</v>
      </c>
      <c r="N16" s="10"/>
      <c r="O16" s="116"/>
      <c r="P16" s="97"/>
      <c r="Q16" s="115"/>
      <c r="R16" s="58"/>
      <c r="S16" s="62"/>
    </row>
    <row r="17" spans="1:25" s="112" customFormat="1" ht="12.75">
      <c r="A17" s="80" t="s">
        <v>14</v>
      </c>
      <c r="B17" s="42" t="s">
        <v>245</v>
      </c>
      <c r="C17" s="34" t="s">
        <v>237</v>
      </c>
      <c r="D17" s="39">
        <f t="shared" si="0"/>
        <v>35.5</v>
      </c>
      <c r="E17" s="129">
        <v>5.75</v>
      </c>
      <c r="F17" s="44">
        <v>5.75</v>
      </c>
      <c r="G17" s="46">
        <v>6</v>
      </c>
      <c r="H17" s="45">
        <v>8.5</v>
      </c>
      <c r="I17" s="46">
        <v>7</v>
      </c>
      <c r="J17" s="46">
        <v>7</v>
      </c>
      <c r="K17" s="46">
        <v>7</v>
      </c>
      <c r="L17" s="46"/>
      <c r="M17" s="41" t="s">
        <v>225</v>
      </c>
      <c r="N17" s="10"/>
      <c r="O17" s="116"/>
      <c r="P17" s="103"/>
      <c r="Q17" s="91"/>
      <c r="R17" s="77"/>
      <c r="S17" s="62"/>
      <c r="T17" s="63"/>
      <c r="V17" s="63"/>
      <c r="W17" s="63"/>
      <c r="X17" s="63"/>
      <c r="Y17" s="63"/>
    </row>
    <row r="18" spans="1:25" s="63" customFormat="1" ht="12.75">
      <c r="A18" s="80" t="s">
        <v>18</v>
      </c>
      <c r="B18" s="29" t="s">
        <v>283</v>
      </c>
      <c r="C18" s="34" t="s">
        <v>41</v>
      </c>
      <c r="D18" s="39">
        <f t="shared" si="0"/>
        <v>33.5</v>
      </c>
      <c r="E18" s="45">
        <v>7.5</v>
      </c>
      <c r="F18" s="46">
        <v>6</v>
      </c>
      <c r="G18" s="44"/>
      <c r="H18" s="202">
        <v>6</v>
      </c>
      <c r="I18" s="44">
        <v>5.75</v>
      </c>
      <c r="J18" s="46">
        <v>6</v>
      </c>
      <c r="K18" s="46">
        <v>8</v>
      </c>
      <c r="L18" s="44">
        <v>5.75</v>
      </c>
      <c r="M18" s="41" t="s">
        <v>287</v>
      </c>
      <c r="N18" s="112"/>
      <c r="O18" s="116"/>
      <c r="P18" s="97"/>
      <c r="Q18" s="68"/>
      <c r="R18" s="59"/>
      <c r="S18" s="62"/>
      <c r="V18" s="112"/>
      <c r="W18" s="112"/>
      <c r="X18" s="112"/>
      <c r="Y18" s="112"/>
    </row>
    <row r="19" spans="1:20" s="63" customFormat="1" ht="12.75">
      <c r="A19" s="80" t="s">
        <v>11</v>
      </c>
      <c r="B19" s="42" t="s">
        <v>298</v>
      </c>
      <c r="C19" s="34" t="s">
        <v>8</v>
      </c>
      <c r="D19" s="39">
        <f t="shared" si="0"/>
        <v>31.6</v>
      </c>
      <c r="E19" s="46"/>
      <c r="F19" s="44"/>
      <c r="G19" s="45">
        <v>4.1</v>
      </c>
      <c r="H19" s="45">
        <v>5.5</v>
      </c>
      <c r="I19" s="45">
        <v>9.5</v>
      </c>
      <c r="J19" s="44"/>
      <c r="K19" s="45">
        <v>7.5</v>
      </c>
      <c r="L19" s="46">
        <v>5</v>
      </c>
      <c r="M19" s="41" t="s">
        <v>225</v>
      </c>
      <c r="N19" s="10"/>
      <c r="O19" s="116"/>
      <c r="P19" s="123"/>
      <c r="Q19" s="91"/>
      <c r="R19" s="59"/>
      <c r="S19" s="62"/>
      <c r="T19" s="62"/>
    </row>
    <row r="20" spans="1:20" s="63" customFormat="1" ht="12.75">
      <c r="A20" s="80" t="s">
        <v>16</v>
      </c>
      <c r="B20" s="42" t="s">
        <v>230</v>
      </c>
      <c r="C20" s="34" t="s">
        <v>8</v>
      </c>
      <c r="D20" s="39">
        <f t="shared" si="0"/>
        <v>31</v>
      </c>
      <c r="E20" s="44"/>
      <c r="F20" s="45">
        <v>7.5</v>
      </c>
      <c r="G20" s="46">
        <v>7</v>
      </c>
      <c r="H20" s="44"/>
      <c r="I20" s="46">
        <v>8</v>
      </c>
      <c r="J20" s="45">
        <v>8.5</v>
      </c>
      <c r="K20" s="44"/>
      <c r="L20" s="46"/>
      <c r="M20" s="41" t="s">
        <v>231</v>
      </c>
      <c r="N20" s="41"/>
      <c r="O20" s="116"/>
      <c r="P20" s="114"/>
      <c r="Q20" s="115"/>
      <c r="R20" s="59"/>
      <c r="S20" s="62"/>
      <c r="T20" s="62"/>
    </row>
    <row r="21" spans="1:20" s="63" customFormat="1" ht="12.75">
      <c r="A21" s="80" t="s">
        <v>17</v>
      </c>
      <c r="B21" s="29" t="s">
        <v>282</v>
      </c>
      <c r="C21" s="34" t="s">
        <v>41</v>
      </c>
      <c r="D21" s="39">
        <f t="shared" si="0"/>
        <v>28.75</v>
      </c>
      <c r="E21" s="44"/>
      <c r="F21" s="44">
        <v>4.75</v>
      </c>
      <c r="G21" s="44">
        <v>5.25</v>
      </c>
      <c r="H21" s="44">
        <v>5.75</v>
      </c>
      <c r="I21" s="45">
        <v>5.5</v>
      </c>
      <c r="J21" s="44">
        <v>5.75</v>
      </c>
      <c r="K21" s="44">
        <v>5.75</v>
      </c>
      <c r="L21" s="46">
        <v>6</v>
      </c>
      <c r="M21" s="41" t="s">
        <v>225</v>
      </c>
      <c r="N21" s="112"/>
      <c r="O21" s="116"/>
      <c r="P21" s="123"/>
      <c r="Q21" s="91"/>
      <c r="R21" s="77"/>
      <c r="S21" s="62"/>
      <c r="T21" s="62"/>
    </row>
    <row r="22" spans="1:19" s="63" customFormat="1" ht="12.75">
      <c r="A22" s="80" t="s">
        <v>19</v>
      </c>
      <c r="B22" s="42" t="s">
        <v>293</v>
      </c>
      <c r="C22" s="34" t="s">
        <v>8</v>
      </c>
      <c r="D22" s="39">
        <f t="shared" si="0"/>
        <v>26.55</v>
      </c>
      <c r="E22" s="46">
        <v>6</v>
      </c>
      <c r="F22" s="45">
        <v>6.5</v>
      </c>
      <c r="G22" s="46"/>
      <c r="H22" s="45"/>
      <c r="I22" s="44">
        <v>5.25</v>
      </c>
      <c r="J22" s="45"/>
      <c r="K22" s="45">
        <v>4.3</v>
      </c>
      <c r="L22" s="45">
        <v>4.5</v>
      </c>
      <c r="M22" s="41" t="s">
        <v>202</v>
      </c>
      <c r="N22" s="10"/>
      <c r="O22" s="116"/>
      <c r="P22" s="97"/>
      <c r="Q22" s="115"/>
      <c r="R22" s="58"/>
      <c r="S22" s="62"/>
    </row>
    <row r="23" spans="1:19" s="63" customFormat="1" ht="12.75">
      <c r="A23" s="80" t="s">
        <v>20</v>
      </c>
      <c r="B23" s="42" t="s">
        <v>349</v>
      </c>
      <c r="C23" s="34" t="s">
        <v>159</v>
      </c>
      <c r="D23" s="39">
        <f t="shared" si="0"/>
        <v>26.25</v>
      </c>
      <c r="E23" s="46">
        <v>4</v>
      </c>
      <c r="F23" s="128">
        <v>4.2</v>
      </c>
      <c r="G23" s="46">
        <v>5</v>
      </c>
      <c r="H23" s="46">
        <v>5</v>
      </c>
      <c r="I23" s="46">
        <v>5</v>
      </c>
      <c r="J23" s="45">
        <v>5.5</v>
      </c>
      <c r="K23" s="44">
        <v>5.25</v>
      </c>
      <c r="L23" s="45">
        <v>5.5</v>
      </c>
      <c r="M23" s="41" t="s">
        <v>231</v>
      </c>
      <c r="N23" s="62"/>
      <c r="O23" s="116"/>
      <c r="P23" s="114"/>
      <c r="Q23" s="115"/>
      <c r="R23" s="58"/>
      <c r="S23" s="62"/>
    </row>
    <row r="24" spans="1:19" s="63" customFormat="1" ht="12.75">
      <c r="A24" s="80" t="s">
        <v>21</v>
      </c>
      <c r="B24" s="42" t="s">
        <v>347</v>
      </c>
      <c r="C24" s="107" t="s">
        <v>159</v>
      </c>
      <c r="D24" s="39">
        <f t="shared" si="0"/>
        <v>26</v>
      </c>
      <c r="E24" s="44">
        <v>5.25</v>
      </c>
      <c r="F24" s="44">
        <v>5.25</v>
      </c>
      <c r="G24" s="44">
        <v>4.75</v>
      </c>
      <c r="H24" s="44">
        <v>5.25</v>
      </c>
      <c r="I24" s="45">
        <v>4.3</v>
      </c>
      <c r="J24" s="45">
        <v>4.3</v>
      </c>
      <c r="K24" s="45">
        <v>5.5</v>
      </c>
      <c r="L24" s="46">
        <v>0</v>
      </c>
      <c r="M24" s="41" t="s">
        <v>231</v>
      </c>
      <c r="N24" s="62"/>
      <c r="O24" s="116"/>
      <c r="P24" s="123"/>
      <c r="Q24" s="91"/>
      <c r="R24" s="58"/>
      <c r="S24" s="62"/>
    </row>
    <row r="25" spans="1:20" s="63" customFormat="1" ht="12.75">
      <c r="A25" s="80"/>
      <c r="B25" s="42" t="s">
        <v>227</v>
      </c>
      <c r="C25" s="34" t="s">
        <v>214</v>
      </c>
      <c r="D25" s="39">
        <f t="shared" si="0"/>
        <v>26</v>
      </c>
      <c r="E25" s="45"/>
      <c r="F25" s="44"/>
      <c r="G25" s="44"/>
      <c r="H25" s="44"/>
      <c r="I25" s="45">
        <v>7.5</v>
      </c>
      <c r="J25" s="45">
        <v>9.5</v>
      </c>
      <c r="K25" s="46"/>
      <c r="L25" s="130">
        <v>9</v>
      </c>
      <c r="M25" s="41" t="s">
        <v>225</v>
      </c>
      <c r="N25" s="41"/>
      <c r="O25" s="116"/>
      <c r="P25" s="103"/>
      <c r="Q25" s="91"/>
      <c r="R25" s="58"/>
      <c r="S25" s="62"/>
      <c r="T25" s="62"/>
    </row>
    <row r="26" spans="1:19" s="63" customFormat="1" ht="12.75">
      <c r="A26" s="80" t="s">
        <v>23</v>
      </c>
      <c r="B26" s="42" t="s">
        <v>348</v>
      </c>
      <c r="C26" s="34" t="s">
        <v>276</v>
      </c>
      <c r="D26" s="39">
        <f t="shared" si="0"/>
        <v>23.75</v>
      </c>
      <c r="E26" s="129">
        <v>4.75</v>
      </c>
      <c r="F26" s="45">
        <v>4.3</v>
      </c>
      <c r="G26" s="45">
        <v>4.5</v>
      </c>
      <c r="H26" s="44">
        <v>4.75</v>
      </c>
      <c r="I26" s="45">
        <v>4.5</v>
      </c>
      <c r="J26" s="44">
        <v>4.75</v>
      </c>
      <c r="K26" s="130">
        <v>5</v>
      </c>
      <c r="L26" s="45">
        <v>4.3</v>
      </c>
      <c r="M26" s="41" t="s">
        <v>231</v>
      </c>
      <c r="N26" s="62"/>
      <c r="O26" s="116"/>
      <c r="P26" s="114"/>
      <c r="Q26" s="115"/>
      <c r="R26" s="58"/>
      <c r="S26" s="62"/>
    </row>
    <row r="27" spans="1:19" s="63" customFormat="1" ht="12.75">
      <c r="A27" s="80" t="s">
        <v>24</v>
      </c>
      <c r="B27" s="42" t="s">
        <v>352</v>
      </c>
      <c r="C27" s="34" t="s">
        <v>237</v>
      </c>
      <c r="D27" s="39">
        <f t="shared" si="0"/>
        <v>23.3</v>
      </c>
      <c r="E27" s="46">
        <v>5</v>
      </c>
      <c r="F27" s="45">
        <v>3.6</v>
      </c>
      <c r="G27" s="45">
        <v>4.3</v>
      </c>
      <c r="H27" s="45">
        <v>4.5</v>
      </c>
      <c r="I27" s="44">
        <v>4.75</v>
      </c>
      <c r="J27" s="45">
        <v>4.2</v>
      </c>
      <c r="K27" s="45">
        <v>4.2</v>
      </c>
      <c r="L27" s="44">
        <v>4.75</v>
      </c>
      <c r="M27" s="41" t="s">
        <v>202</v>
      </c>
      <c r="N27" s="62"/>
      <c r="O27" s="116"/>
      <c r="P27" s="97"/>
      <c r="Q27" s="68"/>
      <c r="R27" s="77"/>
      <c r="S27" s="62"/>
    </row>
    <row r="28" spans="1:19" s="63" customFormat="1" ht="12.75">
      <c r="A28" s="80" t="s">
        <v>15</v>
      </c>
      <c r="B28" s="42" t="s">
        <v>340</v>
      </c>
      <c r="C28" s="34" t="s">
        <v>237</v>
      </c>
      <c r="D28" s="39">
        <f t="shared" si="0"/>
        <v>23.049999999999997</v>
      </c>
      <c r="E28" s="45">
        <v>5.5</v>
      </c>
      <c r="F28" s="44"/>
      <c r="G28" s="45">
        <v>3.9</v>
      </c>
      <c r="H28" s="46">
        <v>4</v>
      </c>
      <c r="I28" s="45">
        <v>4.2</v>
      </c>
      <c r="J28" s="45">
        <v>4.5</v>
      </c>
      <c r="K28" s="44">
        <v>4.75</v>
      </c>
      <c r="L28" s="45">
        <v>4.1</v>
      </c>
      <c r="M28" s="41" t="s">
        <v>202</v>
      </c>
      <c r="N28" s="10"/>
      <c r="O28" s="116"/>
      <c r="P28" s="123"/>
      <c r="Q28" s="91"/>
      <c r="R28" s="58"/>
      <c r="S28" s="62"/>
    </row>
    <row r="29" spans="1:19" s="63" customFormat="1" ht="12.75">
      <c r="A29" s="80" t="s">
        <v>25</v>
      </c>
      <c r="B29" s="42" t="s">
        <v>350</v>
      </c>
      <c r="C29" s="34" t="s">
        <v>276</v>
      </c>
      <c r="D29" s="39">
        <f t="shared" si="0"/>
        <v>21.6</v>
      </c>
      <c r="E29" s="45">
        <v>3.8</v>
      </c>
      <c r="F29" s="46">
        <v>5</v>
      </c>
      <c r="G29" s="46">
        <v>0</v>
      </c>
      <c r="H29" s="45">
        <v>4.3</v>
      </c>
      <c r="I29" s="46">
        <v>4</v>
      </c>
      <c r="J29" s="45">
        <v>3.9</v>
      </c>
      <c r="K29" s="45">
        <v>4.1</v>
      </c>
      <c r="L29" s="45">
        <v>4.2</v>
      </c>
      <c r="M29" s="10">
        <v>14</v>
      </c>
      <c r="N29" s="62"/>
      <c r="O29" s="116"/>
      <c r="P29" s="114"/>
      <c r="Q29" s="115"/>
      <c r="R29" s="58"/>
      <c r="S29" s="62"/>
    </row>
    <row r="30" spans="1:19" s="63" customFormat="1" ht="12.75">
      <c r="A30" s="80" t="s">
        <v>26</v>
      </c>
      <c r="B30" s="42" t="s">
        <v>341</v>
      </c>
      <c r="C30" s="34" t="s">
        <v>237</v>
      </c>
      <c r="D30" s="39">
        <f t="shared" si="0"/>
        <v>19.099999999999998</v>
      </c>
      <c r="E30" s="45">
        <v>4.2</v>
      </c>
      <c r="F30" s="45">
        <v>3.9</v>
      </c>
      <c r="G30" s="45">
        <v>3.7</v>
      </c>
      <c r="H30" s="45">
        <v>3.9</v>
      </c>
      <c r="I30" s="45">
        <v>3.3</v>
      </c>
      <c r="J30" s="45">
        <v>3.4</v>
      </c>
      <c r="K30" s="46">
        <v>3</v>
      </c>
      <c r="L30" s="44"/>
      <c r="M30" s="41" t="s">
        <v>342</v>
      </c>
      <c r="N30" s="10"/>
      <c r="O30" s="116"/>
      <c r="P30" s="114"/>
      <c r="Q30" s="115"/>
      <c r="R30" s="58"/>
      <c r="S30" s="62"/>
    </row>
    <row r="31" spans="1:21" s="63" customFormat="1" ht="12.75">
      <c r="A31" s="80" t="s">
        <v>27</v>
      </c>
      <c r="B31" s="29" t="s">
        <v>428</v>
      </c>
      <c r="C31" s="34" t="s">
        <v>56</v>
      </c>
      <c r="D31" s="39">
        <f t="shared" si="0"/>
        <v>18.7</v>
      </c>
      <c r="E31" s="46"/>
      <c r="F31" s="151"/>
      <c r="G31" s="45">
        <v>3.4</v>
      </c>
      <c r="H31" s="128">
        <v>4.2</v>
      </c>
      <c r="I31" s="45">
        <v>3.4</v>
      </c>
      <c r="J31" s="45">
        <v>3.8</v>
      </c>
      <c r="K31" s="46">
        <v>0</v>
      </c>
      <c r="L31" s="45">
        <v>3.9</v>
      </c>
      <c r="M31" s="41" t="s">
        <v>231</v>
      </c>
      <c r="N31" s="10"/>
      <c r="O31" s="116"/>
      <c r="P31" s="123"/>
      <c r="Q31" s="91"/>
      <c r="R31" s="58"/>
      <c r="S31" s="62"/>
      <c r="T31" s="62"/>
      <c r="U31" s="112"/>
    </row>
    <row r="32" spans="1:19" s="63" customFormat="1" ht="12.75">
      <c r="A32" s="80" t="s">
        <v>28</v>
      </c>
      <c r="B32" s="42" t="s">
        <v>390</v>
      </c>
      <c r="C32" s="34" t="s">
        <v>276</v>
      </c>
      <c r="D32" s="39">
        <f t="shared" si="0"/>
        <v>18.4</v>
      </c>
      <c r="E32" s="46"/>
      <c r="F32" s="45">
        <v>3.4</v>
      </c>
      <c r="G32" s="45">
        <v>3.8</v>
      </c>
      <c r="H32" s="45">
        <v>4.1</v>
      </c>
      <c r="I32" s="45">
        <v>3.7</v>
      </c>
      <c r="J32" s="44"/>
      <c r="K32" s="45">
        <v>3.4</v>
      </c>
      <c r="L32" s="45">
        <v>2.8</v>
      </c>
      <c r="M32" s="41" t="s">
        <v>342</v>
      </c>
      <c r="N32" s="62"/>
      <c r="O32" s="116"/>
      <c r="P32" s="123"/>
      <c r="Q32" s="91"/>
      <c r="R32" s="58"/>
      <c r="S32" s="62"/>
    </row>
    <row r="33" spans="1:21" s="63" customFormat="1" ht="12.75">
      <c r="A33" s="80" t="s">
        <v>29</v>
      </c>
      <c r="B33" s="29" t="s">
        <v>426</v>
      </c>
      <c r="C33" s="34" t="s">
        <v>56</v>
      </c>
      <c r="D33" s="39">
        <f t="shared" si="0"/>
        <v>17.6</v>
      </c>
      <c r="E33" s="46"/>
      <c r="F33" s="151"/>
      <c r="G33" s="45">
        <v>3.6</v>
      </c>
      <c r="H33" s="45">
        <v>3.5</v>
      </c>
      <c r="I33" s="45">
        <v>3.5</v>
      </c>
      <c r="J33" s="45">
        <v>3.5</v>
      </c>
      <c r="K33" s="45">
        <v>3.5</v>
      </c>
      <c r="L33" s="44"/>
      <c r="M33" s="41" t="s">
        <v>231</v>
      </c>
      <c r="N33" s="10"/>
      <c r="O33" s="116"/>
      <c r="P33" s="114"/>
      <c r="Q33" s="115"/>
      <c r="R33" s="58"/>
      <c r="S33" s="62"/>
      <c r="T33" s="62"/>
      <c r="U33" s="112"/>
    </row>
    <row r="34" spans="1:21" s="63" customFormat="1" ht="12.75">
      <c r="A34" s="80" t="s">
        <v>30</v>
      </c>
      <c r="B34" s="29" t="s">
        <v>440</v>
      </c>
      <c r="C34" s="107" t="s">
        <v>41</v>
      </c>
      <c r="D34" s="39">
        <f t="shared" si="0"/>
        <v>15.899999999999999</v>
      </c>
      <c r="E34" s="46"/>
      <c r="F34" s="151"/>
      <c r="G34" s="46"/>
      <c r="H34" s="45">
        <v>3.8</v>
      </c>
      <c r="I34" s="46">
        <v>0</v>
      </c>
      <c r="J34" s="45">
        <v>4.1</v>
      </c>
      <c r="K34" s="46">
        <v>4</v>
      </c>
      <c r="L34" s="46">
        <v>4</v>
      </c>
      <c r="M34" s="41" t="s">
        <v>231</v>
      </c>
      <c r="N34" s="10"/>
      <c r="O34" s="116"/>
      <c r="P34" s="123"/>
      <c r="Q34" s="91"/>
      <c r="R34" s="58"/>
      <c r="S34" s="62"/>
      <c r="T34" s="62"/>
      <c r="U34" s="112"/>
    </row>
    <row r="35" spans="1:21" s="63" customFormat="1" ht="12.75">
      <c r="A35" s="80" t="s">
        <v>31</v>
      </c>
      <c r="B35" s="29" t="s">
        <v>441</v>
      </c>
      <c r="C35" s="107" t="s">
        <v>41</v>
      </c>
      <c r="D35" s="39">
        <f t="shared" si="0"/>
        <v>15.5</v>
      </c>
      <c r="E35" s="46"/>
      <c r="F35" s="151"/>
      <c r="G35" s="46"/>
      <c r="H35" s="45">
        <v>3.6</v>
      </c>
      <c r="I35" s="45">
        <v>3.1</v>
      </c>
      <c r="J35" s="45">
        <v>3.2</v>
      </c>
      <c r="K35" s="45">
        <v>3.2</v>
      </c>
      <c r="L35" s="45">
        <v>2.4</v>
      </c>
      <c r="M35" s="41" t="s">
        <v>368</v>
      </c>
      <c r="N35" s="10"/>
      <c r="O35" s="116"/>
      <c r="P35" s="103"/>
      <c r="Q35" s="91"/>
      <c r="R35" s="58"/>
      <c r="S35" s="62"/>
      <c r="T35" s="62"/>
      <c r="U35" s="112"/>
    </row>
    <row r="36" spans="1:20" s="63" customFormat="1" ht="12.75">
      <c r="A36" s="80" t="s">
        <v>32</v>
      </c>
      <c r="B36" s="42" t="s">
        <v>458</v>
      </c>
      <c r="C36" s="34" t="s">
        <v>8</v>
      </c>
      <c r="D36" s="39">
        <f t="shared" si="0"/>
        <v>14.7</v>
      </c>
      <c r="E36" s="45"/>
      <c r="F36" s="44"/>
      <c r="G36" s="44"/>
      <c r="H36" s="46"/>
      <c r="I36" s="46">
        <v>3</v>
      </c>
      <c r="J36" s="46">
        <v>4</v>
      </c>
      <c r="K36" s="45">
        <v>3.9</v>
      </c>
      <c r="L36" s="45">
        <v>3.8</v>
      </c>
      <c r="M36" s="41" t="s">
        <v>287</v>
      </c>
      <c r="N36" s="10"/>
      <c r="O36" s="116"/>
      <c r="P36" s="103"/>
      <c r="Q36" s="91"/>
      <c r="R36" s="58"/>
      <c r="S36" s="62"/>
      <c r="T36" s="62"/>
    </row>
    <row r="37" spans="1:19" s="63" customFormat="1" ht="12.75">
      <c r="A37" s="80" t="s">
        <v>33</v>
      </c>
      <c r="B37" s="42" t="s">
        <v>331</v>
      </c>
      <c r="C37" s="107" t="s">
        <v>237</v>
      </c>
      <c r="D37" s="39">
        <f aca="true" t="shared" si="1" ref="D37:D68">IF(COUNTA(E37:L37)&gt;=1,LARGE(E37:L37,1),0)+IF(COUNTA(E37:L37)&gt;=2,LARGE(E37:L37,2),0)+IF(COUNTA(E37:L37)&gt;=3,LARGE(E37:L37,3),0)+IF(COUNTA(E37:L37)&gt;=4,LARGE(E37:L37,4),0)+IF(COUNTA(E37:L37)&gt;=5,LARGE(E37:L37,5),0)</f>
        <v>14.299999999999999</v>
      </c>
      <c r="E37" s="45">
        <v>4.3</v>
      </c>
      <c r="F37" s="45">
        <v>4.1</v>
      </c>
      <c r="G37" s="46"/>
      <c r="H37" s="46"/>
      <c r="I37" s="46"/>
      <c r="J37" s="44"/>
      <c r="K37" s="45">
        <v>2.6</v>
      </c>
      <c r="L37" s="128">
        <v>3.3</v>
      </c>
      <c r="M37" s="41" t="s">
        <v>225</v>
      </c>
      <c r="N37" s="10"/>
      <c r="O37" s="116"/>
      <c r="P37" s="114"/>
      <c r="Q37" s="115"/>
      <c r="R37" s="58"/>
      <c r="S37" s="62"/>
    </row>
    <row r="38" spans="1:21" s="63" customFormat="1" ht="12.75">
      <c r="A38" s="80" t="s">
        <v>34</v>
      </c>
      <c r="B38" s="42" t="s">
        <v>250</v>
      </c>
      <c r="C38" s="34" t="s">
        <v>277</v>
      </c>
      <c r="D38" s="39">
        <f t="shared" si="1"/>
        <v>13.5</v>
      </c>
      <c r="E38" s="44"/>
      <c r="F38" s="44"/>
      <c r="G38" s="45"/>
      <c r="H38" s="45"/>
      <c r="I38" s="46">
        <v>6</v>
      </c>
      <c r="J38" s="44"/>
      <c r="K38" s="44"/>
      <c r="L38" s="45">
        <v>7.5</v>
      </c>
      <c r="M38" s="41" t="s">
        <v>202</v>
      </c>
      <c r="N38" s="10"/>
      <c r="O38" s="116"/>
      <c r="P38" s="62"/>
      <c r="Q38" s="62"/>
      <c r="R38" s="77"/>
      <c r="S38" s="62"/>
      <c r="T38" s="112"/>
      <c r="U38"/>
    </row>
    <row r="39" spans="1:21" s="63" customFormat="1" ht="12.75">
      <c r="A39" s="80" t="s">
        <v>35</v>
      </c>
      <c r="B39" s="29" t="s">
        <v>430</v>
      </c>
      <c r="C39" s="34" t="s">
        <v>41</v>
      </c>
      <c r="D39" s="39">
        <f t="shared" si="1"/>
        <v>13.45</v>
      </c>
      <c r="E39" s="46"/>
      <c r="F39" s="151"/>
      <c r="G39" s="46">
        <v>0</v>
      </c>
      <c r="H39" s="45">
        <v>3.3</v>
      </c>
      <c r="I39" s="45">
        <v>2.8</v>
      </c>
      <c r="J39" s="45">
        <v>3.1</v>
      </c>
      <c r="K39" s="44">
        <v>2.15</v>
      </c>
      <c r="L39" s="45">
        <v>2.1</v>
      </c>
      <c r="M39" s="41" t="s">
        <v>368</v>
      </c>
      <c r="N39" s="10"/>
      <c r="O39" s="116"/>
      <c r="P39" s="123"/>
      <c r="Q39" s="91"/>
      <c r="R39" s="58"/>
      <c r="S39" s="62"/>
      <c r="T39" s="62"/>
      <c r="U39" s="112"/>
    </row>
    <row r="40" spans="1:20" s="63" customFormat="1" ht="12.75">
      <c r="A40" s="80" t="s">
        <v>203</v>
      </c>
      <c r="B40" s="42" t="s">
        <v>454</v>
      </c>
      <c r="C40" s="34" t="s">
        <v>8</v>
      </c>
      <c r="D40" s="39">
        <f t="shared" si="1"/>
        <v>12.600000000000001</v>
      </c>
      <c r="E40" s="45"/>
      <c r="F40" s="44"/>
      <c r="G40" s="44"/>
      <c r="H40" s="46"/>
      <c r="I40" s="45">
        <v>3.9</v>
      </c>
      <c r="J40" s="46">
        <v>5</v>
      </c>
      <c r="K40" s="46">
        <v>0</v>
      </c>
      <c r="L40" s="45">
        <v>3.7</v>
      </c>
      <c r="M40" s="41" t="s">
        <v>231</v>
      </c>
      <c r="N40" s="10"/>
      <c r="O40" s="116"/>
      <c r="P40" s="114"/>
      <c r="Q40" s="115"/>
      <c r="R40" s="58"/>
      <c r="S40" s="62"/>
      <c r="T40" s="62"/>
    </row>
    <row r="41" spans="1:21" s="63" customFormat="1" ht="12.75">
      <c r="A41" s="80" t="s">
        <v>36</v>
      </c>
      <c r="B41" s="139" t="s">
        <v>442</v>
      </c>
      <c r="C41" s="37" t="s">
        <v>56</v>
      </c>
      <c r="D41" s="39">
        <f t="shared" si="1"/>
        <v>12.4</v>
      </c>
      <c r="E41" s="45"/>
      <c r="F41" s="44"/>
      <c r="G41" s="45"/>
      <c r="H41" s="188">
        <v>3.4</v>
      </c>
      <c r="I41" s="45">
        <v>3.2</v>
      </c>
      <c r="J41" s="44"/>
      <c r="K41" s="45">
        <v>2.9</v>
      </c>
      <c r="L41" s="45">
        <v>2.9</v>
      </c>
      <c r="M41" s="41" t="s">
        <v>225</v>
      </c>
      <c r="N41" s="41"/>
      <c r="O41" s="116"/>
      <c r="P41" s="103"/>
      <c r="Q41" s="91"/>
      <c r="R41" s="58"/>
      <c r="S41" s="62"/>
      <c r="T41" s="62"/>
      <c r="U41" s="62"/>
    </row>
    <row r="42" spans="1:19" s="63" customFormat="1" ht="12.75">
      <c r="A42" s="80" t="s">
        <v>37</v>
      </c>
      <c r="B42" s="139" t="s">
        <v>385</v>
      </c>
      <c r="C42" s="37" t="s">
        <v>372</v>
      </c>
      <c r="D42" s="39">
        <f t="shared" si="1"/>
        <v>11.899999999999999</v>
      </c>
      <c r="E42" s="45"/>
      <c r="F42" s="45">
        <v>3.7</v>
      </c>
      <c r="G42" s="45"/>
      <c r="H42" s="45">
        <v>3.7</v>
      </c>
      <c r="I42" s="44"/>
      <c r="J42" s="44"/>
      <c r="K42" s="45">
        <v>4.5</v>
      </c>
      <c r="L42" s="45"/>
      <c r="M42" s="41" t="s">
        <v>225</v>
      </c>
      <c r="N42" s="62"/>
      <c r="O42" s="116"/>
      <c r="P42" s="97"/>
      <c r="Q42" s="115"/>
      <c r="R42" s="77"/>
      <c r="S42" s="62"/>
    </row>
    <row r="43" spans="1:19" s="63" customFormat="1" ht="12.75">
      <c r="A43" s="80" t="s">
        <v>38</v>
      </c>
      <c r="B43" s="42" t="s">
        <v>332</v>
      </c>
      <c r="C43" s="34" t="s">
        <v>305</v>
      </c>
      <c r="D43" s="39">
        <f t="shared" si="1"/>
        <v>11.2</v>
      </c>
      <c r="E43" s="45">
        <v>4.1</v>
      </c>
      <c r="F43" s="45">
        <v>3.5</v>
      </c>
      <c r="G43" s="44"/>
      <c r="H43" s="46"/>
      <c r="I43" s="44"/>
      <c r="J43" s="45">
        <v>3.6</v>
      </c>
      <c r="K43" s="46"/>
      <c r="L43" s="44"/>
      <c r="M43" s="41" t="s">
        <v>202</v>
      </c>
      <c r="N43" s="10"/>
      <c r="O43" s="116"/>
      <c r="P43" s="114"/>
      <c r="Q43" s="115"/>
      <c r="R43" s="58"/>
      <c r="S43" s="62"/>
    </row>
    <row r="44" spans="1:19" s="63" customFormat="1" ht="12.75">
      <c r="A44" s="80" t="s">
        <v>39</v>
      </c>
      <c r="B44" s="42" t="s">
        <v>383</v>
      </c>
      <c r="C44" s="34" t="s">
        <v>151</v>
      </c>
      <c r="D44" s="39">
        <f t="shared" si="1"/>
        <v>11.1</v>
      </c>
      <c r="E44" s="46"/>
      <c r="F44" s="45">
        <v>3.8</v>
      </c>
      <c r="G44" s="44"/>
      <c r="H44" s="46"/>
      <c r="I44" s="44"/>
      <c r="J44" s="45">
        <v>3.7</v>
      </c>
      <c r="K44" s="111"/>
      <c r="L44" s="45">
        <v>3.6</v>
      </c>
      <c r="M44" s="41" t="s">
        <v>202</v>
      </c>
      <c r="N44" s="62"/>
      <c r="O44" s="116"/>
      <c r="P44" s="97"/>
      <c r="Q44" s="68"/>
      <c r="R44" s="58"/>
      <c r="S44" s="62"/>
    </row>
    <row r="45" spans="1:21" s="63" customFormat="1" ht="12.75">
      <c r="A45" s="80" t="s">
        <v>70</v>
      </c>
      <c r="B45" s="29" t="s">
        <v>427</v>
      </c>
      <c r="C45" s="34" t="s">
        <v>181</v>
      </c>
      <c r="D45" s="39">
        <f t="shared" si="1"/>
        <v>10.1</v>
      </c>
      <c r="E45" s="46"/>
      <c r="F45" s="151"/>
      <c r="G45" s="45">
        <v>3.5</v>
      </c>
      <c r="H45" s="44"/>
      <c r="I45" s="44"/>
      <c r="J45" s="44"/>
      <c r="K45" s="45">
        <v>3.6</v>
      </c>
      <c r="L45" s="46">
        <v>3</v>
      </c>
      <c r="M45" s="41" t="s">
        <v>231</v>
      </c>
      <c r="N45" s="10"/>
      <c r="O45" s="49"/>
      <c r="P45" s="62"/>
      <c r="Q45" s="62"/>
      <c r="R45" s="62"/>
      <c r="S45" s="62"/>
      <c r="T45" s="62"/>
      <c r="U45" s="112"/>
    </row>
    <row r="46" spans="1:21" s="63" customFormat="1" ht="12.75">
      <c r="A46" s="80" t="s">
        <v>71</v>
      </c>
      <c r="B46" s="42" t="s">
        <v>424</v>
      </c>
      <c r="C46" s="107" t="s">
        <v>151</v>
      </c>
      <c r="D46" s="39">
        <f t="shared" si="1"/>
        <v>9.25</v>
      </c>
      <c r="E46" s="45"/>
      <c r="F46" s="44"/>
      <c r="G46" s="46">
        <v>4</v>
      </c>
      <c r="H46" s="44"/>
      <c r="I46" s="44"/>
      <c r="J46" s="44">
        <v>5.25</v>
      </c>
      <c r="K46" s="46"/>
      <c r="L46" s="45"/>
      <c r="M46" s="41" t="s">
        <v>225</v>
      </c>
      <c r="N46" s="41"/>
      <c r="O46" s="116"/>
      <c r="P46" s="97"/>
      <c r="Q46" s="68"/>
      <c r="R46" s="58"/>
      <c r="S46" s="62"/>
      <c r="T46" s="62"/>
      <c r="U46" s="62"/>
    </row>
    <row r="47" spans="1:21" s="63" customFormat="1" ht="12.75">
      <c r="A47" s="80" t="s">
        <v>72</v>
      </c>
      <c r="B47" s="29" t="s">
        <v>438</v>
      </c>
      <c r="C47" s="107" t="s">
        <v>439</v>
      </c>
      <c r="D47" s="39">
        <f t="shared" si="1"/>
        <v>9</v>
      </c>
      <c r="E47" s="46"/>
      <c r="F47" s="44"/>
      <c r="G47" s="44"/>
      <c r="H47" s="46">
        <v>9</v>
      </c>
      <c r="I47" s="46">
        <v>0</v>
      </c>
      <c r="J47" s="44"/>
      <c r="K47" s="111"/>
      <c r="L47" s="44"/>
      <c r="M47" s="41" t="s">
        <v>202</v>
      </c>
      <c r="N47" s="12"/>
      <c r="O47" s="116"/>
      <c r="P47" s="97"/>
      <c r="Q47" s="115"/>
      <c r="R47" s="58"/>
      <c r="S47" s="149"/>
      <c r="T47" s="62"/>
      <c r="U47" s="62"/>
    </row>
    <row r="48" spans="1:20" s="63" customFormat="1" ht="12.75">
      <c r="A48" s="80" t="s">
        <v>73</v>
      </c>
      <c r="B48" s="42" t="s">
        <v>477</v>
      </c>
      <c r="C48" s="107" t="s">
        <v>182</v>
      </c>
      <c r="D48" s="39">
        <f t="shared" si="1"/>
        <v>8.7</v>
      </c>
      <c r="E48" s="46"/>
      <c r="F48" s="44"/>
      <c r="G48" s="44"/>
      <c r="H48" s="46"/>
      <c r="I48" s="44"/>
      <c r="J48" s="45">
        <v>2.8</v>
      </c>
      <c r="K48" s="45">
        <v>2.8</v>
      </c>
      <c r="L48" s="45">
        <v>3.1</v>
      </c>
      <c r="M48" s="41" t="s">
        <v>202</v>
      </c>
      <c r="N48" s="10"/>
      <c r="O48" s="49"/>
      <c r="P48" s="62"/>
      <c r="Q48" s="62"/>
      <c r="R48" s="60"/>
      <c r="S48" s="62"/>
      <c r="T48" s="62"/>
    </row>
    <row r="49" spans="1:20" s="63" customFormat="1" ht="12.75">
      <c r="A49" s="80" t="s">
        <v>74</v>
      </c>
      <c r="B49" s="29" t="s">
        <v>460</v>
      </c>
      <c r="C49" s="107" t="s">
        <v>56</v>
      </c>
      <c r="D49" s="39">
        <f t="shared" si="1"/>
        <v>8</v>
      </c>
      <c r="E49" s="45"/>
      <c r="F49" s="44"/>
      <c r="G49" s="44"/>
      <c r="H49" s="46"/>
      <c r="I49" s="45">
        <v>2.7</v>
      </c>
      <c r="J49" s="46">
        <v>3</v>
      </c>
      <c r="K49" s="45">
        <v>2.3</v>
      </c>
      <c r="L49" s="46">
        <v>0</v>
      </c>
      <c r="M49" s="41" t="s">
        <v>342</v>
      </c>
      <c r="N49" s="10"/>
      <c r="O49" s="116"/>
      <c r="P49" s="97"/>
      <c r="Q49" s="115"/>
      <c r="R49" s="59"/>
      <c r="S49" s="62"/>
      <c r="T49" s="62"/>
    </row>
    <row r="50" spans="1:19" s="63" customFormat="1" ht="12.75">
      <c r="A50" s="80" t="s">
        <v>75</v>
      </c>
      <c r="B50" s="42" t="s">
        <v>354</v>
      </c>
      <c r="C50" s="34" t="s">
        <v>182</v>
      </c>
      <c r="D50" s="39">
        <f t="shared" si="1"/>
        <v>7.199999999999999</v>
      </c>
      <c r="E50" s="45">
        <v>3.9</v>
      </c>
      <c r="F50" s="46">
        <v>0</v>
      </c>
      <c r="G50" s="46"/>
      <c r="H50" s="46"/>
      <c r="I50" s="46"/>
      <c r="J50" s="129"/>
      <c r="K50" s="45">
        <v>3.3</v>
      </c>
      <c r="L50" s="44"/>
      <c r="M50" s="41" t="s">
        <v>225</v>
      </c>
      <c r="N50" s="62"/>
      <c r="O50" s="116"/>
      <c r="P50" s="114"/>
      <c r="Q50" s="115"/>
      <c r="R50" s="59"/>
      <c r="S50" s="62"/>
    </row>
    <row r="51" spans="1:25" ht="12.75">
      <c r="A51" s="80" t="s">
        <v>144</v>
      </c>
      <c r="B51" s="29" t="s">
        <v>490</v>
      </c>
      <c r="C51" s="34" t="s">
        <v>277</v>
      </c>
      <c r="D51" s="39">
        <f t="shared" si="1"/>
        <v>7.1</v>
      </c>
      <c r="E51" s="46"/>
      <c r="F51" s="48"/>
      <c r="G51" s="46"/>
      <c r="H51" s="46"/>
      <c r="I51" s="46"/>
      <c r="J51" s="44"/>
      <c r="K51" s="45">
        <v>3.7</v>
      </c>
      <c r="L51" s="45">
        <v>3.4</v>
      </c>
      <c r="M51" s="41" t="s">
        <v>225</v>
      </c>
      <c r="N51" s="10"/>
      <c r="O51" s="116"/>
      <c r="P51" s="62"/>
      <c r="Q51" s="62"/>
      <c r="R51" s="62"/>
      <c r="S51" s="62"/>
      <c r="T51" s="62"/>
      <c r="U51" s="62"/>
      <c r="V51" s="62"/>
      <c r="W51" s="62"/>
      <c r="X51" s="62"/>
      <c r="Y51" s="62"/>
    </row>
    <row r="52" spans="1:19" s="63" customFormat="1" ht="12.75">
      <c r="A52" s="80" t="s">
        <v>76</v>
      </c>
      <c r="B52" s="42" t="s">
        <v>306</v>
      </c>
      <c r="C52" s="34" t="s">
        <v>8</v>
      </c>
      <c r="D52" s="39">
        <f t="shared" si="1"/>
        <v>7</v>
      </c>
      <c r="E52" s="46">
        <v>7</v>
      </c>
      <c r="F52" s="44"/>
      <c r="G52" s="45"/>
      <c r="H52" s="45"/>
      <c r="I52" s="44"/>
      <c r="J52" s="45"/>
      <c r="K52" s="45"/>
      <c r="L52" s="44"/>
      <c r="M52" s="41" t="s">
        <v>202</v>
      </c>
      <c r="N52" s="10"/>
      <c r="O52" s="116"/>
      <c r="P52" s="123"/>
      <c r="Q52" s="91"/>
      <c r="R52" s="58"/>
      <c r="S52" s="62"/>
    </row>
    <row r="53" spans="1:20" s="63" customFormat="1" ht="12.75">
      <c r="A53" s="80" t="s">
        <v>89</v>
      </c>
      <c r="B53" s="42" t="s">
        <v>255</v>
      </c>
      <c r="C53" s="34" t="s">
        <v>158</v>
      </c>
      <c r="D53" s="39">
        <f t="shared" si="1"/>
        <v>6.5</v>
      </c>
      <c r="E53" s="44"/>
      <c r="F53" s="46"/>
      <c r="G53" s="45"/>
      <c r="H53" s="46"/>
      <c r="I53" s="44"/>
      <c r="J53" s="45">
        <v>6.5</v>
      </c>
      <c r="K53" s="44"/>
      <c r="L53" s="45"/>
      <c r="M53" s="41" t="s">
        <v>202</v>
      </c>
      <c r="N53" s="41"/>
      <c r="O53" s="116"/>
      <c r="P53" s="97"/>
      <c r="Q53" s="115"/>
      <c r="R53" s="59"/>
      <c r="S53" s="149"/>
      <c r="T53" s="62"/>
    </row>
    <row r="54" spans="1:25" s="63" customFormat="1" ht="12.75">
      <c r="A54" s="80" t="s">
        <v>77</v>
      </c>
      <c r="B54" s="42" t="s">
        <v>294</v>
      </c>
      <c r="C54" s="34" t="s">
        <v>158</v>
      </c>
      <c r="D54" s="39">
        <f t="shared" si="1"/>
        <v>6</v>
      </c>
      <c r="E54" s="45"/>
      <c r="F54" s="44"/>
      <c r="G54" s="44"/>
      <c r="H54" s="44"/>
      <c r="I54" s="44"/>
      <c r="J54" s="44"/>
      <c r="K54" s="46">
        <v>6</v>
      </c>
      <c r="L54" s="44"/>
      <c r="M54" s="41" t="s">
        <v>202</v>
      </c>
      <c r="N54" s="10"/>
      <c r="O54" s="116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1:20" s="63" customFormat="1" ht="12.75">
      <c r="A55" s="80" t="s">
        <v>78</v>
      </c>
      <c r="B55" s="29" t="s">
        <v>280</v>
      </c>
      <c r="C55" s="34" t="s">
        <v>41</v>
      </c>
      <c r="D55" s="39">
        <f t="shared" si="1"/>
        <v>5.5</v>
      </c>
      <c r="E55" s="44"/>
      <c r="F55" s="48"/>
      <c r="G55" s="45">
        <v>5.5</v>
      </c>
      <c r="H55" s="46"/>
      <c r="I55" s="44"/>
      <c r="J55" s="44"/>
      <c r="K55" s="44"/>
      <c r="L55" s="44"/>
      <c r="M55" s="41" t="s">
        <v>225</v>
      </c>
      <c r="N55" s="112"/>
      <c r="O55" s="116"/>
      <c r="P55" s="123"/>
      <c r="Q55" s="91"/>
      <c r="R55" s="58"/>
      <c r="S55" s="149"/>
      <c r="T55" s="62"/>
    </row>
    <row r="56" spans="1:21" s="63" customFormat="1" ht="12.75">
      <c r="A56" s="80" t="s">
        <v>79</v>
      </c>
      <c r="B56" s="42" t="s">
        <v>476</v>
      </c>
      <c r="C56" s="34" t="s">
        <v>182</v>
      </c>
      <c r="D56" s="39">
        <f t="shared" si="1"/>
        <v>5.4</v>
      </c>
      <c r="E56" s="46"/>
      <c r="F56" s="151"/>
      <c r="G56" s="46"/>
      <c r="H56" s="44"/>
      <c r="I56" s="44"/>
      <c r="J56" s="45">
        <v>2.9</v>
      </c>
      <c r="K56" s="45">
        <v>2.5</v>
      </c>
      <c r="L56" s="44"/>
      <c r="M56" s="41" t="s">
        <v>231</v>
      </c>
      <c r="N56" s="10"/>
      <c r="O56" s="49"/>
      <c r="P56" s="62"/>
      <c r="Q56" s="62"/>
      <c r="R56" s="62"/>
      <c r="S56" s="62"/>
      <c r="T56" s="62"/>
      <c r="U56" s="112"/>
    </row>
    <row r="57" spans="1:20" s="63" customFormat="1" ht="12.75">
      <c r="A57" s="80" t="s">
        <v>80</v>
      </c>
      <c r="B57" s="29" t="s">
        <v>462</v>
      </c>
      <c r="C57" s="34" t="s">
        <v>277</v>
      </c>
      <c r="D57" s="39">
        <f t="shared" si="1"/>
        <v>5.2</v>
      </c>
      <c r="E57" s="45"/>
      <c r="F57" s="44"/>
      <c r="G57" s="44"/>
      <c r="H57" s="46"/>
      <c r="I57" s="46">
        <v>0</v>
      </c>
      <c r="J57" s="44"/>
      <c r="K57" s="45">
        <v>2.7</v>
      </c>
      <c r="L57" s="45">
        <v>2.5</v>
      </c>
      <c r="M57" s="41" t="s">
        <v>225</v>
      </c>
      <c r="N57" s="10"/>
      <c r="O57" s="49"/>
      <c r="P57" s="62"/>
      <c r="Q57" s="62"/>
      <c r="R57" s="31"/>
      <c r="S57" s="62"/>
      <c r="T57" s="62"/>
    </row>
    <row r="58" spans="1:20" s="63" customFormat="1" ht="12.75">
      <c r="A58" s="80" t="s">
        <v>88</v>
      </c>
      <c r="B58" s="42" t="s">
        <v>459</v>
      </c>
      <c r="C58" s="34" t="s">
        <v>237</v>
      </c>
      <c r="D58" s="39">
        <f t="shared" si="1"/>
        <v>5.1</v>
      </c>
      <c r="E58" s="45"/>
      <c r="F58" s="44"/>
      <c r="G58" s="44"/>
      <c r="H58" s="46"/>
      <c r="I58" s="45">
        <v>2.9</v>
      </c>
      <c r="J58" s="44"/>
      <c r="K58" s="45">
        <v>2.2</v>
      </c>
      <c r="L58" s="44"/>
      <c r="M58" s="41" t="s">
        <v>225</v>
      </c>
      <c r="N58" s="10"/>
      <c r="O58" s="49"/>
      <c r="P58" s="62"/>
      <c r="Q58" s="62"/>
      <c r="R58" s="31"/>
      <c r="S58" s="62"/>
      <c r="T58" s="62"/>
    </row>
    <row r="59" spans="1:25" s="63" customFormat="1" ht="12.75">
      <c r="A59" s="80" t="s">
        <v>81</v>
      </c>
      <c r="B59" s="42" t="s">
        <v>495</v>
      </c>
      <c r="C59" s="34" t="s">
        <v>493</v>
      </c>
      <c r="D59" s="39">
        <f t="shared" si="1"/>
        <v>4.800000000000001</v>
      </c>
      <c r="E59" s="46"/>
      <c r="F59" s="151"/>
      <c r="G59" s="46"/>
      <c r="H59" s="44"/>
      <c r="I59" s="44"/>
      <c r="J59" s="44"/>
      <c r="K59" s="45">
        <v>2.1</v>
      </c>
      <c r="L59" s="45">
        <v>2.7</v>
      </c>
      <c r="M59" s="41" t="s">
        <v>368</v>
      </c>
      <c r="N59" s="10"/>
      <c r="O59" s="49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5" s="63" customFormat="1" ht="12.75">
      <c r="A60" s="80" t="s">
        <v>82</v>
      </c>
      <c r="B60" s="42" t="s">
        <v>492</v>
      </c>
      <c r="C60" s="107" t="s">
        <v>493</v>
      </c>
      <c r="D60" s="39">
        <f t="shared" si="1"/>
        <v>4.6</v>
      </c>
      <c r="E60" s="46"/>
      <c r="F60" s="151"/>
      <c r="G60" s="46"/>
      <c r="H60" s="44"/>
      <c r="I60" s="44"/>
      <c r="J60" s="44"/>
      <c r="K60" s="45">
        <v>2.4</v>
      </c>
      <c r="L60" s="45">
        <v>2.2</v>
      </c>
      <c r="M60" s="41" t="s">
        <v>231</v>
      </c>
      <c r="N60" s="10"/>
      <c r="O60" s="49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1:25" s="63" customFormat="1" ht="12.75">
      <c r="A61" s="80" t="s">
        <v>91</v>
      </c>
      <c r="B61" s="42" t="s">
        <v>269</v>
      </c>
      <c r="C61" s="34" t="s">
        <v>214</v>
      </c>
      <c r="D61" s="39">
        <f t="shared" si="1"/>
        <v>4.5</v>
      </c>
      <c r="E61" s="45"/>
      <c r="F61" s="45">
        <v>4.5</v>
      </c>
      <c r="G61" s="44"/>
      <c r="H61" s="111"/>
      <c r="I61" s="46"/>
      <c r="J61" s="44"/>
      <c r="K61" s="111"/>
      <c r="L61" s="111"/>
      <c r="M61" s="41" t="s">
        <v>202</v>
      </c>
      <c r="N61" s="41"/>
      <c r="O61" s="116"/>
      <c r="P61" s="97"/>
      <c r="Q61" s="68"/>
      <c r="R61" s="59"/>
      <c r="S61" s="62"/>
      <c r="T61" s="62"/>
      <c r="V61"/>
      <c r="W61"/>
      <c r="X61"/>
      <c r="Y61"/>
    </row>
    <row r="62" spans="1:19" s="63" customFormat="1" ht="12.75">
      <c r="A62" s="80"/>
      <c r="B62" s="42" t="s">
        <v>353</v>
      </c>
      <c r="C62" s="29" t="s">
        <v>181</v>
      </c>
      <c r="D62" s="39">
        <f t="shared" si="1"/>
        <v>4.5</v>
      </c>
      <c r="E62" s="45">
        <v>4.5</v>
      </c>
      <c r="F62" s="48"/>
      <c r="G62" s="46"/>
      <c r="H62" s="46"/>
      <c r="I62" s="46"/>
      <c r="J62" s="44"/>
      <c r="K62" s="44"/>
      <c r="L62" s="44"/>
      <c r="M62" s="41" t="s">
        <v>225</v>
      </c>
      <c r="N62" s="62"/>
      <c r="O62" s="116"/>
      <c r="P62" s="114"/>
      <c r="Q62" s="115"/>
      <c r="R62" s="58"/>
      <c r="S62" s="62"/>
    </row>
    <row r="63" spans="1:20" s="63" customFormat="1" ht="12.75">
      <c r="A63" s="80" t="s">
        <v>84</v>
      </c>
      <c r="B63" s="29" t="s">
        <v>455</v>
      </c>
      <c r="C63" s="29" t="s">
        <v>211</v>
      </c>
      <c r="D63" s="39">
        <f t="shared" si="1"/>
        <v>3.8</v>
      </c>
      <c r="E63" s="45"/>
      <c r="F63" s="44"/>
      <c r="G63" s="44"/>
      <c r="H63" s="46"/>
      <c r="I63" s="128">
        <v>3.8</v>
      </c>
      <c r="J63" s="44"/>
      <c r="K63" s="111"/>
      <c r="L63" s="44"/>
      <c r="M63" s="41" t="s">
        <v>225</v>
      </c>
      <c r="N63" s="10"/>
      <c r="O63" s="49"/>
      <c r="P63" s="62"/>
      <c r="Q63" s="62"/>
      <c r="R63" s="31"/>
      <c r="S63" s="62"/>
      <c r="T63" s="62"/>
    </row>
    <row r="64" spans="1:20" s="63" customFormat="1" ht="12.75">
      <c r="A64" s="80" t="s">
        <v>131</v>
      </c>
      <c r="B64" s="42" t="s">
        <v>456</v>
      </c>
      <c r="C64" s="107" t="s">
        <v>159</v>
      </c>
      <c r="D64" s="39">
        <f t="shared" si="1"/>
        <v>3.6</v>
      </c>
      <c r="E64" s="45"/>
      <c r="F64" s="44"/>
      <c r="G64" s="44"/>
      <c r="H64" s="46"/>
      <c r="I64" s="45">
        <v>3.6</v>
      </c>
      <c r="J64" s="44"/>
      <c r="K64" s="111"/>
      <c r="L64" s="44"/>
      <c r="M64" s="41" t="s">
        <v>225</v>
      </c>
      <c r="N64" s="10"/>
      <c r="O64" s="49"/>
      <c r="P64" s="62"/>
      <c r="Q64" s="62"/>
      <c r="R64" s="31"/>
      <c r="S64" s="62"/>
      <c r="T64" s="62"/>
    </row>
    <row r="65" spans="1:25" s="63" customFormat="1" ht="12.75">
      <c r="A65" s="80" t="s">
        <v>85</v>
      </c>
      <c r="B65" s="29" t="s">
        <v>300</v>
      </c>
      <c r="C65" s="107" t="s">
        <v>159</v>
      </c>
      <c r="D65" s="39">
        <f t="shared" si="1"/>
        <v>3.5</v>
      </c>
      <c r="E65" s="46"/>
      <c r="F65" s="151"/>
      <c r="G65" s="46"/>
      <c r="H65" s="44"/>
      <c r="I65" s="44"/>
      <c r="J65" s="44"/>
      <c r="K65" s="46"/>
      <c r="L65" s="45">
        <v>3.5</v>
      </c>
      <c r="M65" s="41" t="s">
        <v>231</v>
      </c>
      <c r="N65" s="10"/>
      <c r="O65" s="49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19" s="63" customFormat="1" ht="12.75">
      <c r="A66" s="80" t="s">
        <v>132</v>
      </c>
      <c r="B66" s="42" t="s">
        <v>351</v>
      </c>
      <c r="C66" s="107" t="s">
        <v>182</v>
      </c>
      <c r="D66" s="39">
        <f t="shared" si="1"/>
        <v>3.3</v>
      </c>
      <c r="E66" s="46">
        <v>0</v>
      </c>
      <c r="F66" s="45">
        <v>3.3</v>
      </c>
      <c r="G66" s="111"/>
      <c r="H66" s="111"/>
      <c r="I66" s="111"/>
      <c r="J66" s="111"/>
      <c r="K66" s="111"/>
      <c r="L66" s="111"/>
      <c r="M66" s="10">
        <v>14</v>
      </c>
      <c r="N66" s="62"/>
      <c r="O66" s="116"/>
      <c r="P66" s="146"/>
      <c r="Q66" s="75"/>
      <c r="R66" s="62"/>
      <c r="S66" s="62"/>
    </row>
    <row r="67" spans="1:20" s="63" customFormat="1" ht="12.75">
      <c r="A67" s="80"/>
      <c r="B67" s="42" t="s">
        <v>330</v>
      </c>
      <c r="C67" s="107" t="s">
        <v>260</v>
      </c>
      <c r="D67" s="39">
        <f t="shared" si="1"/>
        <v>3.3</v>
      </c>
      <c r="E67" s="46"/>
      <c r="F67" s="48"/>
      <c r="G67" s="46"/>
      <c r="H67" s="46"/>
      <c r="I67" s="46"/>
      <c r="J67" s="45">
        <v>3.3</v>
      </c>
      <c r="K67" s="129"/>
      <c r="L67" s="44"/>
      <c r="M67" s="41" t="s">
        <v>225</v>
      </c>
      <c r="N67" s="10"/>
      <c r="O67" s="49"/>
      <c r="P67" s="82"/>
      <c r="Q67" s="76"/>
      <c r="R67" s="59"/>
      <c r="S67" s="62"/>
      <c r="T67" s="62"/>
    </row>
    <row r="68" spans="1:25" s="63" customFormat="1" ht="12.75">
      <c r="A68" s="80" t="s">
        <v>107</v>
      </c>
      <c r="B68" s="29" t="s">
        <v>509</v>
      </c>
      <c r="C68" s="107" t="s">
        <v>220</v>
      </c>
      <c r="D68" s="39">
        <f t="shared" si="1"/>
        <v>3.2</v>
      </c>
      <c r="E68" s="46"/>
      <c r="F68" s="44"/>
      <c r="G68" s="44"/>
      <c r="H68" s="46"/>
      <c r="I68" s="44"/>
      <c r="J68" s="44"/>
      <c r="K68" s="111"/>
      <c r="L68" s="45">
        <v>3.2</v>
      </c>
      <c r="M68" s="41" t="s">
        <v>202</v>
      </c>
      <c r="N68" s="10"/>
      <c r="O68" s="49"/>
      <c r="P68" s="62"/>
      <c r="Q68" s="62"/>
      <c r="R68" s="60"/>
      <c r="S68" s="62"/>
      <c r="T68" s="62"/>
      <c r="U68" s="62"/>
      <c r="V68" s="62"/>
      <c r="W68" s="62"/>
      <c r="X68" s="62"/>
      <c r="Y68" s="62"/>
    </row>
    <row r="69" spans="1:25" s="63" customFormat="1" ht="12.75">
      <c r="A69" s="80" t="s">
        <v>100</v>
      </c>
      <c r="B69" s="42" t="s">
        <v>491</v>
      </c>
      <c r="C69" s="34" t="s">
        <v>56</v>
      </c>
      <c r="D69" s="39">
        <f>IF(COUNTA(E69:L69)&gt;=1,LARGE(E69:L69,1),0)+IF(COUNTA(E69:L69)&gt;=2,LARGE(E69:L69,2),0)+IF(COUNTA(E69:L69)&gt;=3,LARGE(E69:L69,3),0)+IF(COUNTA(E69:L69)&gt;=4,LARGE(E69:L69,4),0)+IF(COUNTA(E69:L69)&gt;=5,LARGE(E69:L69,5),0)</f>
        <v>3.1</v>
      </c>
      <c r="E69" s="44"/>
      <c r="F69" s="48"/>
      <c r="G69" s="46"/>
      <c r="H69" s="46"/>
      <c r="I69" s="46"/>
      <c r="J69" s="44"/>
      <c r="K69" s="45">
        <v>3.1</v>
      </c>
      <c r="L69" s="44"/>
      <c r="M69" s="41" t="s">
        <v>225</v>
      </c>
      <c r="N69" s="10"/>
      <c r="O69" s="49"/>
      <c r="P69" s="82"/>
      <c r="Q69" s="76"/>
      <c r="R69" s="59"/>
      <c r="S69" s="62"/>
      <c r="T69" s="62"/>
      <c r="U69" s="62"/>
      <c r="V69" s="62"/>
      <c r="W69" s="62"/>
      <c r="X69" s="62"/>
      <c r="Y69" s="62"/>
    </row>
    <row r="70" spans="1:25" s="63" customFormat="1" ht="12.75">
      <c r="A70" s="80" t="s">
        <v>101</v>
      </c>
      <c r="B70" s="29" t="s">
        <v>510</v>
      </c>
      <c r="C70" s="107" t="s">
        <v>220</v>
      </c>
      <c r="D70" s="39">
        <f>IF(COUNTA(E70:L70)&gt;=1,LARGE(E70:L70,1),0)+IF(COUNTA(E70:L70)&gt;=2,LARGE(E70:L70,2),0)+IF(COUNTA(E70:L70)&gt;=3,LARGE(E70:L70,3),0)+IF(COUNTA(E70:L70)&gt;=4,LARGE(E70:L70,4),0)+IF(COUNTA(E70:L70)&gt;=5,LARGE(E70:L70,5),0)</f>
        <v>2.6</v>
      </c>
      <c r="E70" s="45"/>
      <c r="F70" s="44"/>
      <c r="G70" s="45"/>
      <c r="H70" s="44"/>
      <c r="I70" s="44"/>
      <c r="J70" s="44"/>
      <c r="K70" s="46"/>
      <c r="L70" s="45">
        <v>2.6</v>
      </c>
      <c r="M70" s="41" t="s">
        <v>225</v>
      </c>
      <c r="N70" s="41"/>
      <c r="O70" s="116"/>
      <c r="P70" s="62"/>
      <c r="Q70" s="62"/>
      <c r="R70" s="31"/>
      <c r="S70" s="62"/>
      <c r="T70" s="62"/>
      <c r="U70" s="62"/>
      <c r="V70" s="62"/>
      <c r="W70" s="62"/>
      <c r="X70" s="62"/>
      <c r="Y70" s="62"/>
    </row>
    <row r="71" spans="1:25" s="63" customFormat="1" ht="12.75">
      <c r="A71" s="80" t="s">
        <v>102</v>
      </c>
      <c r="B71" s="29" t="s">
        <v>496</v>
      </c>
      <c r="C71" s="107" t="s">
        <v>56</v>
      </c>
      <c r="D71" s="39">
        <f>IF(COUNTA(E71:L71)&gt;=1,LARGE(E71:L71,1),0)+IF(COUNTA(E71:L71)&gt;=2,LARGE(E71:L71,2),0)+IF(COUNTA(E71:L71)&gt;=3,LARGE(E71:L71,3),0)+IF(COUNTA(E71:L71)&gt;=4,LARGE(E71:L71,4),0)+IF(COUNTA(E71:L71)&gt;=5,LARGE(E71:L71,5),0)</f>
        <v>2.15</v>
      </c>
      <c r="E71" s="46"/>
      <c r="F71" s="151"/>
      <c r="G71" s="46"/>
      <c r="H71" s="129"/>
      <c r="I71" s="44"/>
      <c r="J71" s="44"/>
      <c r="K71" s="46">
        <v>0</v>
      </c>
      <c r="L71" s="44">
        <v>2.15</v>
      </c>
      <c r="M71" s="41" t="s">
        <v>342</v>
      </c>
      <c r="N71" s="10"/>
      <c r="O71" s="49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s="63" customFormat="1" ht="12.75">
      <c r="A72" s="80" t="s">
        <v>133</v>
      </c>
      <c r="B72" s="42" t="s">
        <v>512</v>
      </c>
      <c r="C72" s="107" t="s">
        <v>220</v>
      </c>
      <c r="D72" s="39">
        <f>IF(COUNTA(E72:L72)&gt;=1,LARGE(E72:L72,1),0)+IF(COUNTA(E72:L72)&gt;=2,LARGE(E72:L72,2),0)+IF(COUNTA(E72:L72)&gt;=3,LARGE(E72:L72,3),0)+IF(COUNTA(E72:L72)&gt;=4,LARGE(E72:L72,4),0)+IF(COUNTA(E72:L72)&gt;=5,LARGE(E72:L72,5),0)</f>
        <v>2.05</v>
      </c>
      <c r="E72" s="46"/>
      <c r="F72" s="48"/>
      <c r="G72" s="46"/>
      <c r="H72" s="44"/>
      <c r="I72" s="44"/>
      <c r="J72" s="44"/>
      <c r="K72" s="46"/>
      <c r="L72" s="44">
        <v>2.05</v>
      </c>
      <c r="M72" s="41" t="s">
        <v>342</v>
      </c>
      <c r="N72" s="10"/>
      <c r="O72" s="49"/>
      <c r="P72" s="62"/>
      <c r="Q72" s="62"/>
      <c r="R72" s="31"/>
      <c r="S72" s="62"/>
      <c r="T72" s="62"/>
      <c r="U72" s="62"/>
      <c r="V72" s="62"/>
      <c r="W72" s="62"/>
      <c r="X72" s="62"/>
      <c r="Y72" s="62"/>
    </row>
    <row r="73" ht="12.75">
      <c r="A73" s="200"/>
    </row>
  </sheetData>
  <sheetProtection/>
  <mergeCells count="1">
    <mergeCell ref="B3:C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8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5" sqref="A25"/>
    </sheetView>
  </sheetViews>
  <sheetFormatPr defaultColWidth="9.00390625" defaultRowHeight="12.75"/>
  <cols>
    <col min="1" max="1" width="5.125" style="112" customWidth="1"/>
    <col min="2" max="2" width="26.375" style="63" customWidth="1"/>
    <col min="3" max="3" width="29.25390625" style="63" customWidth="1"/>
    <col min="4" max="4" width="9.125" style="63" customWidth="1"/>
    <col min="5" max="12" width="4.75390625" style="63" customWidth="1"/>
    <col min="13" max="13" width="4.75390625" style="10" customWidth="1"/>
    <col min="14" max="15" width="4.75390625" style="62" customWidth="1"/>
    <col min="16" max="16" width="23.375" style="9" customWidth="1"/>
    <col min="17" max="17" width="25.00390625" style="9" bestFit="1" customWidth="1"/>
    <col min="18" max="18" width="5.125" style="9" customWidth="1"/>
    <col min="19" max="22" width="9.125" style="9" customWidth="1"/>
  </cols>
  <sheetData>
    <row r="1" spans="1:12" ht="18.75">
      <c r="A1" s="195" t="s">
        <v>525</v>
      </c>
      <c r="E1" s="2"/>
      <c r="F1" s="2"/>
      <c r="G1" s="130"/>
      <c r="H1" s="2"/>
      <c r="I1" s="2"/>
      <c r="J1" s="2"/>
      <c r="K1" s="2"/>
      <c r="L1" s="2"/>
    </row>
    <row r="2" spans="5:12" ht="13.5" thickBot="1">
      <c r="E2" s="2"/>
      <c r="F2" s="2"/>
      <c r="G2" s="131"/>
      <c r="H2" s="2"/>
      <c r="I2" s="2"/>
      <c r="J2" s="2"/>
      <c r="K2" s="2"/>
      <c r="L2" s="2"/>
    </row>
    <row r="3" spans="2:12" ht="15.75" thickBot="1">
      <c r="B3" s="204" t="s">
        <v>69</v>
      </c>
      <c r="C3" s="205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</row>
    <row r="4" spans="6:12" ht="12.75">
      <c r="F4" s="2"/>
      <c r="G4" s="2"/>
      <c r="H4" s="2"/>
      <c r="I4" s="2"/>
      <c r="J4" s="2"/>
      <c r="K4" s="2"/>
      <c r="L4" s="2"/>
    </row>
    <row r="5" spans="1:22" s="63" customFormat="1" ht="12.75">
      <c r="A5" s="80" t="s">
        <v>0</v>
      </c>
      <c r="B5" s="29" t="s">
        <v>179</v>
      </c>
      <c r="C5" s="29" t="s">
        <v>158</v>
      </c>
      <c r="D5" s="39">
        <f aca="true" t="shared" si="0" ref="D5:D36">IF(COUNTA(E5:L5)&gt;=1,LARGE(E5:L5,1),0)+IF(COUNTA(E5:L5)&gt;=2,LARGE(E5:L5,2),0)+IF(COUNTA(E5:L5)&gt;=3,LARGE(E5:L5,3),0)+IF(COUNTA(E5:L5)&gt;=4,LARGE(E5:L5,4),0)+IF(COUNTA(E5:L5)&gt;=5,LARGE(E5:L5,5),0)</f>
        <v>100</v>
      </c>
      <c r="E5" s="46">
        <v>15</v>
      </c>
      <c r="F5" s="46">
        <v>20</v>
      </c>
      <c r="G5" s="46"/>
      <c r="H5" s="46">
        <v>20</v>
      </c>
      <c r="I5" s="46">
        <v>20</v>
      </c>
      <c r="J5" s="46">
        <v>20</v>
      </c>
      <c r="K5" s="46">
        <v>20</v>
      </c>
      <c r="L5" s="46">
        <v>20</v>
      </c>
      <c r="M5" s="41" t="s">
        <v>176</v>
      </c>
      <c r="N5" s="10"/>
      <c r="O5" s="116"/>
      <c r="P5" s="142"/>
      <c r="Q5" s="142"/>
      <c r="R5" s="77"/>
      <c r="S5" s="62"/>
      <c r="T5" s="62"/>
      <c r="U5" s="62"/>
      <c r="V5" s="62"/>
    </row>
    <row r="6" spans="1:22" s="63" customFormat="1" ht="12.75">
      <c r="A6" s="80" t="s">
        <v>1</v>
      </c>
      <c r="B6" s="42" t="s">
        <v>221</v>
      </c>
      <c r="C6" s="34" t="s">
        <v>8</v>
      </c>
      <c r="D6" s="39">
        <f t="shared" si="0"/>
        <v>65</v>
      </c>
      <c r="E6" s="46">
        <v>20</v>
      </c>
      <c r="F6" s="46">
        <v>15</v>
      </c>
      <c r="G6" s="45"/>
      <c r="H6" s="46">
        <v>15</v>
      </c>
      <c r="I6" s="46"/>
      <c r="J6" s="46"/>
      <c r="K6" s="45"/>
      <c r="L6" s="46">
        <v>15</v>
      </c>
      <c r="M6" s="41" t="s">
        <v>225</v>
      </c>
      <c r="N6" s="32"/>
      <c r="O6" s="116"/>
      <c r="P6" s="114"/>
      <c r="Q6" s="115"/>
      <c r="R6" s="58"/>
      <c r="S6" s="92"/>
      <c r="T6" s="92"/>
      <c r="U6" s="62"/>
      <c r="V6" s="62"/>
    </row>
    <row r="7" spans="1:22" s="63" customFormat="1" ht="12.75">
      <c r="A7" s="80" t="s">
        <v>2</v>
      </c>
      <c r="B7" s="61" t="s">
        <v>154</v>
      </c>
      <c r="C7" s="37" t="s">
        <v>56</v>
      </c>
      <c r="D7" s="39">
        <f t="shared" si="0"/>
        <v>65</v>
      </c>
      <c r="E7" s="45">
        <v>12.5</v>
      </c>
      <c r="F7" s="45">
        <v>12.5</v>
      </c>
      <c r="G7" s="45">
        <v>12.5</v>
      </c>
      <c r="H7" s="45">
        <v>12.5</v>
      </c>
      <c r="I7" s="46">
        <v>15</v>
      </c>
      <c r="J7" s="45">
        <v>12.5</v>
      </c>
      <c r="K7" s="45">
        <v>12.5</v>
      </c>
      <c r="L7" s="45">
        <v>12.5</v>
      </c>
      <c r="M7" s="41" t="s">
        <v>155</v>
      </c>
      <c r="N7" s="32"/>
      <c r="O7" s="116"/>
      <c r="P7" s="103"/>
      <c r="Q7" s="91"/>
      <c r="R7" s="77"/>
      <c r="S7" s="62"/>
      <c r="T7" s="62"/>
      <c r="U7" s="62"/>
      <c r="V7" s="62"/>
    </row>
    <row r="8" spans="1:22" s="63" customFormat="1" ht="12.75">
      <c r="A8" s="80" t="s">
        <v>3</v>
      </c>
      <c r="B8" s="42" t="s">
        <v>207</v>
      </c>
      <c r="C8" s="34" t="s">
        <v>8</v>
      </c>
      <c r="D8" s="39">
        <f t="shared" si="0"/>
        <v>63</v>
      </c>
      <c r="E8" s="46">
        <v>8</v>
      </c>
      <c r="F8" s="45">
        <v>9.5</v>
      </c>
      <c r="G8" s="46">
        <v>20</v>
      </c>
      <c r="H8" s="46">
        <v>9</v>
      </c>
      <c r="I8" s="46"/>
      <c r="J8" s="46">
        <v>15</v>
      </c>
      <c r="K8" s="45">
        <v>9.5</v>
      </c>
      <c r="L8" s="46"/>
      <c r="M8" s="41" t="s">
        <v>202</v>
      </c>
      <c r="N8" s="32"/>
      <c r="O8" s="116"/>
      <c r="P8" s="156"/>
      <c r="Q8" s="157"/>
      <c r="R8" s="58"/>
      <c r="S8" s="92"/>
      <c r="T8" s="92"/>
      <c r="U8" s="62"/>
      <c r="V8" s="62"/>
    </row>
    <row r="9" spans="1:22" s="63" customFormat="1" ht="12.75">
      <c r="A9" s="80" t="s">
        <v>4</v>
      </c>
      <c r="B9" s="42" t="s">
        <v>228</v>
      </c>
      <c r="C9" s="34" t="s">
        <v>8</v>
      </c>
      <c r="D9" s="39">
        <f t="shared" si="0"/>
        <v>53</v>
      </c>
      <c r="E9" s="46"/>
      <c r="F9" s="45">
        <v>7.5</v>
      </c>
      <c r="G9" s="45">
        <v>8.5</v>
      </c>
      <c r="H9" s="45"/>
      <c r="I9" s="45">
        <v>12.5</v>
      </c>
      <c r="J9" s="45"/>
      <c r="K9" s="46">
        <v>15</v>
      </c>
      <c r="L9" s="45">
        <v>9.5</v>
      </c>
      <c r="M9" s="41" t="s">
        <v>231</v>
      </c>
      <c r="N9" s="41"/>
      <c r="O9" s="116"/>
      <c r="P9" s="143"/>
      <c r="Q9" s="143"/>
      <c r="R9" s="58"/>
      <c r="S9" s="62"/>
      <c r="T9" s="62"/>
      <c r="U9" s="62"/>
      <c r="V9" s="62"/>
    </row>
    <row r="10" spans="1:22" s="63" customFormat="1" ht="12.75">
      <c r="A10" s="80" t="s">
        <v>5</v>
      </c>
      <c r="B10" s="42" t="s">
        <v>201</v>
      </c>
      <c r="C10" s="34" t="s">
        <v>8</v>
      </c>
      <c r="D10" s="39">
        <f t="shared" si="0"/>
        <v>53</v>
      </c>
      <c r="E10" s="46">
        <v>9</v>
      </c>
      <c r="F10" s="45">
        <v>8.5</v>
      </c>
      <c r="G10" s="46">
        <v>15</v>
      </c>
      <c r="H10" s="46">
        <v>10</v>
      </c>
      <c r="I10" s="45"/>
      <c r="J10" s="45"/>
      <c r="K10" s="46">
        <v>10</v>
      </c>
      <c r="L10" s="46">
        <v>9</v>
      </c>
      <c r="M10" s="41" t="s">
        <v>176</v>
      </c>
      <c r="N10" s="32"/>
      <c r="O10" s="116"/>
      <c r="P10" s="103"/>
      <c r="Q10" s="91"/>
      <c r="R10" s="77"/>
      <c r="S10" s="92"/>
      <c r="T10" s="92"/>
      <c r="U10" s="62"/>
      <c r="V10" s="62"/>
    </row>
    <row r="11" spans="1:22" s="63" customFormat="1" ht="12.75">
      <c r="A11" s="80" t="s">
        <v>6</v>
      </c>
      <c r="B11" s="42" t="s">
        <v>206</v>
      </c>
      <c r="C11" s="34" t="s">
        <v>8</v>
      </c>
      <c r="D11" s="39">
        <f t="shared" si="0"/>
        <v>46.5</v>
      </c>
      <c r="E11" s="45">
        <v>8.5</v>
      </c>
      <c r="F11" s="46">
        <v>9</v>
      </c>
      <c r="G11" s="45">
        <v>9.5</v>
      </c>
      <c r="H11" s="45">
        <v>9.5</v>
      </c>
      <c r="I11" s="44"/>
      <c r="J11" s="46">
        <v>10</v>
      </c>
      <c r="K11" s="46"/>
      <c r="L11" s="46"/>
      <c r="M11" s="41" t="s">
        <v>202</v>
      </c>
      <c r="N11" s="32"/>
      <c r="O11" s="116"/>
      <c r="P11" s="142"/>
      <c r="Q11" s="143"/>
      <c r="R11" s="77"/>
      <c r="S11" s="92"/>
      <c r="T11" s="92"/>
      <c r="U11" s="62"/>
      <c r="V11" s="62"/>
    </row>
    <row r="12" spans="1:22" s="63" customFormat="1" ht="12.75">
      <c r="A12" s="80" t="s">
        <v>7</v>
      </c>
      <c r="B12" s="42" t="s">
        <v>205</v>
      </c>
      <c r="C12" s="34" t="s">
        <v>8</v>
      </c>
      <c r="D12" s="39">
        <f t="shared" si="0"/>
        <v>46</v>
      </c>
      <c r="E12" s="45">
        <v>9.5</v>
      </c>
      <c r="F12" s="46">
        <v>8</v>
      </c>
      <c r="G12" s="46">
        <v>10</v>
      </c>
      <c r="H12" s="45">
        <v>8.5</v>
      </c>
      <c r="I12" s="45"/>
      <c r="J12" s="45"/>
      <c r="K12" s="45"/>
      <c r="L12" s="46">
        <v>10</v>
      </c>
      <c r="M12" s="41" t="s">
        <v>202</v>
      </c>
      <c r="N12" s="32"/>
      <c r="O12" s="116"/>
      <c r="P12" s="142"/>
      <c r="Q12" s="143"/>
      <c r="R12" s="77"/>
      <c r="S12" s="92"/>
      <c r="T12" s="92"/>
      <c r="U12" s="62"/>
      <c r="V12" s="62"/>
    </row>
    <row r="13" spans="1:22" s="63" customFormat="1" ht="12.75">
      <c r="A13" s="80" t="s">
        <v>9</v>
      </c>
      <c r="B13" s="42" t="s">
        <v>222</v>
      </c>
      <c r="C13" s="34" t="s">
        <v>220</v>
      </c>
      <c r="D13" s="39">
        <f t="shared" si="0"/>
        <v>43.5</v>
      </c>
      <c r="E13" s="44"/>
      <c r="F13" s="45"/>
      <c r="G13" s="46">
        <v>7</v>
      </c>
      <c r="H13" s="45">
        <v>7.5</v>
      </c>
      <c r="I13" s="45">
        <v>9.5</v>
      </c>
      <c r="J13" s="45">
        <v>9.5</v>
      </c>
      <c r="K13" s="46">
        <v>9</v>
      </c>
      <c r="L13" s="46">
        <v>8</v>
      </c>
      <c r="M13" s="41" t="s">
        <v>202</v>
      </c>
      <c r="N13" s="32"/>
      <c r="O13" s="116"/>
      <c r="P13" s="103"/>
      <c r="Q13" s="91"/>
      <c r="R13" s="77"/>
      <c r="S13" s="92"/>
      <c r="T13" s="92"/>
      <c r="U13" s="62"/>
      <c r="V13" s="62"/>
    </row>
    <row r="14" spans="1:22" s="63" customFormat="1" ht="12.75">
      <c r="A14" s="80" t="s">
        <v>12</v>
      </c>
      <c r="B14" s="34" t="s">
        <v>232</v>
      </c>
      <c r="C14" s="34" t="s">
        <v>122</v>
      </c>
      <c r="D14" s="39">
        <f t="shared" si="0"/>
        <v>41.5</v>
      </c>
      <c r="E14" s="44">
        <v>5.75</v>
      </c>
      <c r="F14" s="46">
        <v>7</v>
      </c>
      <c r="G14" s="46">
        <v>8</v>
      </c>
      <c r="H14" s="44"/>
      <c r="I14" s="46">
        <v>10</v>
      </c>
      <c r="J14" s="46">
        <v>8</v>
      </c>
      <c r="K14" s="44"/>
      <c r="L14" s="45">
        <v>8.5</v>
      </c>
      <c r="M14" s="41" t="s">
        <v>155</v>
      </c>
      <c r="N14" s="41"/>
      <c r="O14" s="116"/>
      <c r="P14" s="123"/>
      <c r="Q14" s="91"/>
      <c r="R14" s="77"/>
      <c r="S14" s="62"/>
      <c r="T14" s="62"/>
      <c r="U14" s="62"/>
      <c r="V14" s="62"/>
    </row>
    <row r="15" spans="1:22" s="63" customFormat="1" ht="12.75">
      <c r="A15" s="80" t="s">
        <v>13</v>
      </c>
      <c r="B15" s="42" t="s">
        <v>314</v>
      </c>
      <c r="C15" s="34" t="s">
        <v>214</v>
      </c>
      <c r="D15" s="39">
        <f t="shared" si="0"/>
        <v>40.5</v>
      </c>
      <c r="E15" s="46">
        <v>6</v>
      </c>
      <c r="F15" s="45">
        <v>6.5</v>
      </c>
      <c r="G15" s="45">
        <v>7.5</v>
      </c>
      <c r="H15" s="46">
        <v>8</v>
      </c>
      <c r="I15" s="45">
        <v>8.5</v>
      </c>
      <c r="J15" s="128">
        <v>8.5</v>
      </c>
      <c r="K15" s="46">
        <v>8</v>
      </c>
      <c r="L15" s="46"/>
      <c r="M15" s="41" t="s">
        <v>155</v>
      </c>
      <c r="N15" s="10"/>
      <c r="O15" s="116"/>
      <c r="P15" s="103"/>
      <c r="Q15" s="91"/>
      <c r="R15" s="58"/>
      <c r="S15" s="62"/>
      <c r="T15" s="62"/>
      <c r="U15" s="62"/>
      <c r="V15" s="62"/>
    </row>
    <row r="16" spans="1:22" s="63" customFormat="1" ht="12.75">
      <c r="A16" s="80" t="s">
        <v>10</v>
      </c>
      <c r="B16" s="42" t="s">
        <v>313</v>
      </c>
      <c r="C16" s="37" t="s">
        <v>8</v>
      </c>
      <c r="D16" s="39">
        <f t="shared" si="0"/>
        <v>36</v>
      </c>
      <c r="E16" s="46">
        <v>7</v>
      </c>
      <c r="F16" s="46">
        <v>6</v>
      </c>
      <c r="G16" s="44">
        <v>5.75</v>
      </c>
      <c r="H16" s="46">
        <v>7</v>
      </c>
      <c r="I16" s="45">
        <v>7.5</v>
      </c>
      <c r="J16" s="45"/>
      <c r="K16" s="45">
        <v>8.5</v>
      </c>
      <c r="L16" s="46"/>
      <c r="M16" s="41" t="s">
        <v>176</v>
      </c>
      <c r="N16" s="10"/>
      <c r="O16" s="116"/>
      <c r="P16" s="123"/>
      <c r="Q16" s="91"/>
      <c r="R16" s="58"/>
      <c r="S16" s="62"/>
      <c r="T16" s="62"/>
      <c r="U16" s="62"/>
      <c r="V16" s="62"/>
    </row>
    <row r="17" spans="1:22" s="63" customFormat="1" ht="12.75">
      <c r="A17" s="80" t="s">
        <v>14</v>
      </c>
      <c r="B17" s="42" t="s">
        <v>254</v>
      </c>
      <c r="C17" s="34" t="s">
        <v>158</v>
      </c>
      <c r="D17" s="39">
        <f t="shared" si="0"/>
        <v>32.75</v>
      </c>
      <c r="E17" s="44">
        <v>4.75</v>
      </c>
      <c r="F17" s="44">
        <v>5.75</v>
      </c>
      <c r="G17" s="45">
        <v>6.5</v>
      </c>
      <c r="H17" s="111"/>
      <c r="I17" s="45">
        <v>6.5</v>
      </c>
      <c r="J17" s="45">
        <v>7.5</v>
      </c>
      <c r="K17" s="45">
        <v>6.5</v>
      </c>
      <c r="L17" s="44">
        <v>5.75</v>
      </c>
      <c r="M17" s="41" t="s">
        <v>155</v>
      </c>
      <c r="N17" s="41"/>
      <c r="O17" s="116"/>
      <c r="P17" s="158"/>
      <c r="Q17" s="143"/>
      <c r="R17" s="59"/>
      <c r="S17" s="62"/>
      <c r="T17" s="62"/>
      <c r="U17" s="62"/>
      <c r="V17" s="62"/>
    </row>
    <row r="18" spans="1:22" s="63" customFormat="1" ht="12.75">
      <c r="A18" s="80" t="s">
        <v>18</v>
      </c>
      <c r="B18" s="42" t="s">
        <v>215</v>
      </c>
      <c r="C18" s="34" t="s">
        <v>159</v>
      </c>
      <c r="D18" s="39">
        <f t="shared" si="0"/>
        <v>31.5</v>
      </c>
      <c r="E18" s="44">
        <v>5.25</v>
      </c>
      <c r="F18" s="46"/>
      <c r="G18" s="44">
        <v>4.75</v>
      </c>
      <c r="H18" s="44">
        <v>4.75</v>
      </c>
      <c r="I18" s="45"/>
      <c r="J18" s="45">
        <v>6.5</v>
      </c>
      <c r="K18" s="45">
        <v>7.5</v>
      </c>
      <c r="L18" s="45">
        <v>7.5</v>
      </c>
      <c r="M18" s="41" t="s">
        <v>202</v>
      </c>
      <c r="N18" s="49"/>
      <c r="O18" s="116"/>
      <c r="P18" s="123"/>
      <c r="Q18" s="91"/>
      <c r="R18" s="77"/>
      <c r="S18" s="62"/>
      <c r="T18" s="62"/>
      <c r="U18" s="62"/>
      <c r="V18" s="62"/>
    </row>
    <row r="19" spans="1:22" s="63" customFormat="1" ht="12.75">
      <c r="A19" s="80" t="s">
        <v>11</v>
      </c>
      <c r="B19" s="29" t="s">
        <v>311</v>
      </c>
      <c r="C19" s="34" t="s">
        <v>98</v>
      </c>
      <c r="D19" s="39">
        <f t="shared" si="0"/>
        <v>30</v>
      </c>
      <c r="E19" s="46">
        <v>5</v>
      </c>
      <c r="F19" s="44"/>
      <c r="G19" s="45">
        <v>5.5</v>
      </c>
      <c r="H19" s="44">
        <v>5.75</v>
      </c>
      <c r="I19" s="46">
        <v>9</v>
      </c>
      <c r="J19" s="45"/>
      <c r="K19" s="44">
        <v>4.75</v>
      </c>
      <c r="L19" s="45">
        <v>4.3</v>
      </c>
      <c r="M19" s="41" t="s">
        <v>155</v>
      </c>
      <c r="N19" s="10"/>
      <c r="O19" s="116"/>
      <c r="P19" s="142"/>
      <c r="Q19" s="143"/>
      <c r="R19" s="58"/>
      <c r="S19" s="62"/>
      <c r="T19" s="62"/>
      <c r="U19" s="62"/>
      <c r="V19" s="62"/>
    </row>
    <row r="20" spans="1:22" s="63" customFormat="1" ht="12.75">
      <c r="A20" s="80" t="s">
        <v>16</v>
      </c>
      <c r="B20" s="42" t="s">
        <v>175</v>
      </c>
      <c r="C20" s="34" t="s">
        <v>8</v>
      </c>
      <c r="D20" s="39">
        <f t="shared" si="0"/>
        <v>29</v>
      </c>
      <c r="E20" s="46">
        <v>10</v>
      </c>
      <c r="F20" s="46">
        <v>10</v>
      </c>
      <c r="G20" s="46">
        <v>9</v>
      </c>
      <c r="H20" s="45"/>
      <c r="I20" s="46"/>
      <c r="J20" s="46"/>
      <c r="K20" s="46"/>
      <c r="L20" s="46"/>
      <c r="M20" s="41" t="s">
        <v>155</v>
      </c>
      <c r="N20" s="32"/>
      <c r="O20" s="116"/>
      <c r="P20" s="114"/>
      <c r="Q20" s="115"/>
      <c r="R20" s="59"/>
      <c r="S20" s="62"/>
      <c r="T20" s="62"/>
      <c r="U20" s="62"/>
      <c r="V20" s="62"/>
    </row>
    <row r="21" spans="1:22" s="63" customFormat="1" ht="12.75">
      <c r="A21" s="80" t="s">
        <v>17</v>
      </c>
      <c r="B21" s="42" t="s">
        <v>307</v>
      </c>
      <c r="C21" s="34" t="s">
        <v>237</v>
      </c>
      <c r="D21" s="39">
        <f t="shared" si="0"/>
        <v>28.8</v>
      </c>
      <c r="E21" s="45">
        <v>4.2</v>
      </c>
      <c r="F21" s="45">
        <v>4.5</v>
      </c>
      <c r="G21" s="45">
        <v>4.3</v>
      </c>
      <c r="H21" s="45">
        <v>4.5</v>
      </c>
      <c r="I21" s="45"/>
      <c r="J21" s="46">
        <v>9</v>
      </c>
      <c r="K21" s="45"/>
      <c r="L21" s="45">
        <v>6.5</v>
      </c>
      <c r="M21" s="41" t="s">
        <v>225</v>
      </c>
      <c r="N21" s="10"/>
      <c r="O21" s="116"/>
      <c r="P21" s="142"/>
      <c r="Q21" s="143"/>
      <c r="R21" s="58"/>
      <c r="S21" s="62"/>
      <c r="T21" s="62"/>
      <c r="U21" s="62"/>
      <c r="V21" s="62"/>
    </row>
    <row r="22" spans="1:22" s="63" customFormat="1" ht="12.75">
      <c r="A22" s="80" t="s">
        <v>19</v>
      </c>
      <c r="B22" s="29" t="s">
        <v>258</v>
      </c>
      <c r="C22" s="34" t="s">
        <v>237</v>
      </c>
      <c r="D22" s="39">
        <f t="shared" si="0"/>
        <v>28.25</v>
      </c>
      <c r="E22" s="45">
        <v>5.5</v>
      </c>
      <c r="F22" s="44">
        <v>4.75</v>
      </c>
      <c r="G22" s="46">
        <v>6</v>
      </c>
      <c r="H22" s="45">
        <v>5.5</v>
      </c>
      <c r="I22" s="44"/>
      <c r="J22" s="44">
        <v>5.75</v>
      </c>
      <c r="K22" s="45"/>
      <c r="L22" s="45">
        <v>5.5</v>
      </c>
      <c r="M22" s="41" t="s">
        <v>155</v>
      </c>
      <c r="N22" s="10"/>
      <c r="O22" s="116"/>
      <c r="P22" s="114"/>
      <c r="Q22" s="115"/>
      <c r="R22" s="59"/>
      <c r="S22" s="62"/>
      <c r="T22" s="62"/>
      <c r="U22" s="62"/>
      <c r="V22" s="62"/>
    </row>
    <row r="23" spans="1:22" s="63" customFormat="1" ht="12.75">
      <c r="A23" s="80" t="s">
        <v>20</v>
      </c>
      <c r="B23" s="42" t="s">
        <v>297</v>
      </c>
      <c r="C23" s="34" t="s">
        <v>8</v>
      </c>
      <c r="D23" s="39">
        <f t="shared" si="0"/>
        <v>27.25</v>
      </c>
      <c r="E23" s="45">
        <v>4.5</v>
      </c>
      <c r="F23" s="44">
        <v>5.25</v>
      </c>
      <c r="G23" s="45">
        <v>4.5</v>
      </c>
      <c r="H23" s="45">
        <v>4.3</v>
      </c>
      <c r="I23" s="46">
        <v>7</v>
      </c>
      <c r="J23" s="44"/>
      <c r="K23" s="46">
        <v>6</v>
      </c>
      <c r="L23" s="46"/>
      <c r="M23" s="41" t="s">
        <v>225</v>
      </c>
      <c r="N23" s="10"/>
      <c r="O23" s="116"/>
      <c r="P23" s="97"/>
      <c r="Q23" s="115"/>
      <c r="R23" s="58"/>
      <c r="S23" s="62"/>
      <c r="T23" s="62"/>
      <c r="U23" s="62"/>
      <c r="V23" s="62"/>
    </row>
    <row r="24" spans="1:22" s="63" customFormat="1" ht="12.75">
      <c r="A24" s="80" t="s">
        <v>21</v>
      </c>
      <c r="B24" s="29" t="s">
        <v>318</v>
      </c>
      <c r="C24" s="34" t="s">
        <v>159</v>
      </c>
      <c r="D24" s="39">
        <f t="shared" si="0"/>
        <v>26.150000000000002</v>
      </c>
      <c r="E24" s="44"/>
      <c r="F24" s="45">
        <v>4.1</v>
      </c>
      <c r="G24" s="45">
        <v>3.8</v>
      </c>
      <c r="H24" s="45">
        <v>6.5</v>
      </c>
      <c r="I24" s="44"/>
      <c r="J24" s="129"/>
      <c r="K24" s="44">
        <v>5.75</v>
      </c>
      <c r="L24" s="46">
        <v>6</v>
      </c>
      <c r="M24" s="41" t="s">
        <v>155</v>
      </c>
      <c r="N24" s="10"/>
      <c r="O24" s="116"/>
      <c r="P24" s="158"/>
      <c r="Q24" s="143"/>
      <c r="R24" s="58"/>
      <c r="S24" s="62"/>
      <c r="T24" s="62"/>
      <c r="U24" s="62"/>
      <c r="V24" s="62"/>
    </row>
    <row r="25" spans="1:22" s="63" customFormat="1" ht="12.75">
      <c r="A25" s="80" t="s">
        <v>22</v>
      </c>
      <c r="B25" s="29" t="s">
        <v>241</v>
      </c>
      <c r="C25" s="34" t="s">
        <v>237</v>
      </c>
      <c r="D25" s="39">
        <f t="shared" si="0"/>
        <v>25.8</v>
      </c>
      <c r="E25" s="45">
        <v>4.3</v>
      </c>
      <c r="F25" s="45">
        <v>5.5</v>
      </c>
      <c r="G25" s="46">
        <v>5</v>
      </c>
      <c r="H25" s="44"/>
      <c r="I25" s="46"/>
      <c r="J25" s="46">
        <v>6</v>
      </c>
      <c r="K25" s="46">
        <v>5</v>
      </c>
      <c r="L25" s="45">
        <v>4.2</v>
      </c>
      <c r="M25" s="41" t="s">
        <v>155</v>
      </c>
      <c r="N25" s="41"/>
      <c r="O25" s="116"/>
      <c r="P25" s="142"/>
      <c r="Q25" s="143"/>
      <c r="R25" s="58"/>
      <c r="S25" s="58"/>
      <c r="T25" s="92"/>
      <c r="U25" s="62"/>
      <c r="V25" s="62"/>
    </row>
    <row r="26" spans="1:22" s="63" customFormat="1" ht="12.75">
      <c r="A26" s="80" t="s">
        <v>23</v>
      </c>
      <c r="B26" s="42" t="s">
        <v>292</v>
      </c>
      <c r="C26" s="34" t="s">
        <v>8</v>
      </c>
      <c r="D26" s="39">
        <f t="shared" si="0"/>
        <v>25.15</v>
      </c>
      <c r="E26" s="44"/>
      <c r="F26" s="45">
        <v>3.5</v>
      </c>
      <c r="G26" s="45">
        <v>3.9</v>
      </c>
      <c r="H26" s="45"/>
      <c r="I26" s="44">
        <v>5.25</v>
      </c>
      <c r="J26" s="44">
        <v>5.25</v>
      </c>
      <c r="K26" s="45">
        <v>5.5</v>
      </c>
      <c r="L26" s="44">
        <v>5.25</v>
      </c>
      <c r="M26" s="41" t="s">
        <v>231</v>
      </c>
      <c r="N26" s="10"/>
      <c r="O26" s="116"/>
      <c r="P26" s="103"/>
      <c r="Q26" s="91"/>
      <c r="R26" s="58"/>
      <c r="S26" s="62"/>
      <c r="T26" s="62"/>
      <c r="U26" s="62"/>
      <c r="V26" s="62"/>
    </row>
    <row r="27" spans="1:25" s="112" customFormat="1" ht="12.75">
      <c r="A27" s="80" t="s">
        <v>24</v>
      </c>
      <c r="B27" s="29" t="s">
        <v>320</v>
      </c>
      <c r="C27" s="34" t="s">
        <v>124</v>
      </c>
      <c r="D27" s="39">
        <f t="shared" si="0"/>
        <v>23.2</v>
      </c>
      <c r="E27" s="45">
        <v>3.8</v>
      </c>
      <c r="F27" s="45">
        <v>3.9</v>
      </c>
      <c r="G27" s="45">
        <v>3.6</v>
      </c>
      <c r="H27" s="46">
        <v>5</v>
      </c>
      <c r="I27" s="45">
        <v>4.2</v>
      </c>
      <c r="J27" s="46">
        <v>5</v>
      </c>
      <c r="K27" s="45">
        <v>4.5</v>
      </c>
      <c r="L27" s="45">
        <v>4.5</v>
      </c>
      <c r="M27" s="41" t="s">
        <v>231</v>
      </c>
      <c r="N27" s="10"/>
      <c r="O27" s="116"/>
      <c r="P27" s="97"/>
      <c r="Q27" s="68"/>
      <c r="R27" s="77"/>
      <c r="S27" s="62"/>
      <c r="T27" s="62"/>
      <c r="U27" s="62"/>
      <c r="V27" s="62"/>
      <c r="W27" s="63"/>
      <c r="X27" s="63"/>
      <c r="Y27" s="63"/>
    </row>
    <row r="28" spans="1:25" s="112" customFormat="1" ht="12.75">
      <c r="A28" s="80" t="s">
        <v>15</v>
      </c>
      <c r="B28" s="42" t="s">
        <v>299</v>
      </c>
      <c r="C28" s="34" t="s">
        <v>8</v>
      </c>
      <c r="D28" s="39">
        <f t="shared" si="0"/>
        <v>22.35</v>
      </c>
      <c r="E28" s="45">
        <v>4.1</v>
      </c>
      <c r="F28" s="45">
        <v>4.3</v>
      </c>
      <c r="G28" s="45">
        <v>4.2</v>
      </c>
      <c r="H28" s="45"/>
      <c r="I28" s="46">
        <v>5</v>
      </c>
      <c r="J28" s="44"/>
      <c r="K28" s="45"/>
      <c r="L28" s="44">
        <v>4.75</v>
      </c>
      <c r="M28" s="41" t="s">
        <v>231</v>
      </c>
      <c r="N28" s="10"/>
      <c r="O28" s="116"/>
      <c r="P28" s="158"/>
      <c r="Q28" s="142"/>
      <c r="R28" s="58"/>
      <c r="S28" s="62"/>
      <c r="T28" s="62"/>
      <c r="U28" s="62"/>
      <c r="V28" s="62"/>
      <c r="W28" s="63"/>
      <c r="X28" s="63"/>
      <c r="Y28" s="63"/>
    </row>
    <row r="29" spans="1:22" s="63" customFormat="1" ht="12.75">
      <c r="A29" s="80" t="s">
        <v>25</v>
      </c>
      <c r="B29" s="42" t="s">
        <v>245</v>
      </c>
      <c r="C29" s="34" t="s">
        <v>237</v>
      </c>
      <c r="D29" s="39">
        <f t="shared" si="0"/>
        <v>21.9</v>
      </c>
      <c r="E29" s="45">
        <v>3.4</v>
      </c>
      <c r="F29" s="45">
        <v>3.6</v>
      </c>
      <c r="G29" s="45">
        <v>3.7</v>
      </c>
      <c r="H29" s="44">
        <v>5.25</v>
      </c>
      <c r="I29" s="45">
        <v>4.3</v>
      </c>
      <c r="J29" s="44">
        <v>4.75</v>
      </c>
      <c r="K29" s="45">
        <v>3.9</v>
      </c>
      <c r="L29" s="44"/>
      <c r="M29" s="41" t="s">
        <v>225</v>
      </c>
      <c r="N29" s="10"/>
      <c r="O29" s="116"/>
      <c r="P29" s="114"/>
      <c r="Q29" s="115"/>
      <c r="R29" s="58"/>
      <c r="S29" s="62"/>
      <c r="T29" s="62"/>
      <c r="U29" s="62"/>
      <c r="V29" s="62"/>
    </row>
    <row r="30" spans="1:22" s="63" customFormat="1" ht="12.75">
      <c r="A30" s="80" t="s">
        <v>26</v>
      </c>
      <c r="B30" s="42" t="s">
        <v>377</v>
      </c>
      <c r="C30" s="34" t="s">
        <v>214</v>
      </c>
      <c r="D30" s="39">
        <f t="shared" si="0"/>
        <v>21.150000000000002</v>
      </c>
      <c r="E30" s="44"/>
      <c r="F30" s="44">
        <v>2.15</v>
      </c>
      <c r="G30" s="45"/>
      <c r="H30" s="188">
        <v>3.9</v>
      </c>
      <c r="I30" s="44">
        <v>5.75</v>
      </c>
      <c r="J30" s="45">
        <v>3.9</v>
      </c>
      <c r="K30" s="46">
        <v>4</v>
      </c>
      <c r="L30" s="45">
        <v>3.6</v>
      </c>
      <c r="M30" s="41" t="s">
        <v>155</v>
      </c>
      <c r="N30" s="62"/>
      <c r="O30" s="116"/>
      <c r="P30" s="123"/>
      <c r="Q30" s="91"/>
      <c r="R30" s="58"/>
      <c r="S30" s="62"/>
      <c r="T30" s="62"/>
      <c r="U30" s="62"/>
      <c r="V30" s="62"/>
    </row>
    <row r="31" spans="1:25" s="63" customFormat="1" ht="12.75">
      <c r="A31" s="80" t="s">
        <v>27</v>
      </c>
      <c r="B31" s="29" t="s">
        <v>283</v>
      </c>
      <c r="C31" s="34" t="s">
        <v>41</v>
      </c>
      <c r="D31" s="39">
        <f t="shared" si="0"/>
        <v>20.6</v>
      </c>
      <c r="E31" s="46">
        <v>4</v>
      </c>
      <c r="F31" s="45">
        <v>3.7</v>
      </c>
      <c r="G31" s="45"/>
      <c r="H31" s="45">
        <v>4.1</v>
      </c>
      <c r="I31" s="45">
        <v>3.9</v>
      </c>
      <c r="J31" s="45">
        <v>4.2</v>
      </c>
      <c r="K31" s="45">
        <v>4.3</v>
      </c>
      <c r="L31" s="46">
        <v>4</v>
      </c>
      <c r="M31" s="41" t="s">
        <v>287</v>
      </c>
      <c r="N31" s="112"/>
      <c r="O31" s="116"/>
      <c r="P31" s="114"/>
      <c r="Q31" s="115"/>
      <c r="R31" s="58"/>
      <c r="S31" s="62"/>
      <c r="T31" s="62"/>
      <c r="U31" s="62"/>
      <c r="V31" s="62"/>
      <c r="W31" s="112"/>
      <c r="X31" s="112"/>
      <c r="Y31" s="112"/>
    </row>
    <row r="32" spans="1:22" s="63" customFormat="1" ht="12.75">
      <c r="A32" s="80" t="s">
        <v>28</v>
      </c>
      <c r="B32" s="29" t="s">
        <v>327</v>
      </c>
      <c r="C32" s="34" t="s">
        <v>159</v>
      </c>
      <c r="D32" s="39">
        <f t="shared" si="0"/>
        <v>20.4</v>
      </c>
      <c r="E32" s="45">
        <v>3.7</v>
      </c>
      <c r="F32" s="44"/>
      <c r="G32" s="46">
        <v>4</v>
      </c>
      <c r="H32" s="44"/>
      <c r="I32" s="45">
        <v>4.1</v>
      </c>
      <c r="J32" s="45">
        <v>4.5</v>
      </c>
      <c r="K32" s="45">
        <v>4.1</v>
      </c>
      <c r="L32" s="45">
        <v>3.7</v>
      </c>
      <c r="M32" s="41" t="s">
        <v>155</v>
      </c>
      <c r="N32" s="10"/>
      <c r="O32" s="116"/>
      <c r="P32" s="142"/>
      <c r="Q32" s="143"/>
      <c r="R32" s="58"/>
      <c r="S32" s="62"/>
      <c r="T32" s="62"/>
      <c r="U32" s="62"/>
      <c r="V32" s="62"/>
    </row>
    <row r="33" spans="1:22" s="63" customFormat="1" ht="12.75">
      <c r="A33" s="80" t="s">
        <v>29</v>
      </c>
      <c r="B33" s="42" t="s">
        <v>298</v>
      </c>
      <c r="C33" s="34" t="s">
        <v>8</v>
      </c>
      <c r="D33" s="39">
        <f t="shared" si="0"/>
        <v>19.9</v>
      </c>
      <c r="E33" s="46"/>
      <c r="F33" s="44"/>
      <c r="G33" s="45">
        <v>2.4</v>
      </c>
      <c r="H33" s="45">
        <v>3.8</v>
      </c>
      <c r="I33" s="46">
        <v>6</v>
      </c>
      <c r="J33" s="44"/>
      <c r="K33" s="45">
        <v>4.2</v>
      </c>
      <c r="L33" s="128">
        <v>3.5</v>
      </c>
      <c r="M33" s="41" t="s">
        <v>225</v>
      </c>
      <c r="N33" s="10"/>
      <c r="O33" s="116"/>
      <c r="P33" s="142"/>
      <c r="Q33" s="143"/>
      <c r="R33" s="58"/>
      <c r="S33" s="62"/>
      <c r="T33" s="62"/>
      <c r="U33" s="62"/>
      <c r="V33" s="62"/>
    </row>
    <row r="34" spans="1:22" s="63" customFormat="1" ht="12.75">
      <c r="A34" s="80" t="s">
        <v>30</v>
      </c>
      <c r="B34" s="29" t="s">
        <v>282</v>
      </c>
      <c r="C34" s="34" t="s">
        <v>41</v>
      </c>
      <c r="D34" s="39">
        <f t="shared" si="0"/>
        <v>19.5</v>
      </c>
      <c r="E34" s="44"/>
      <c r="F34" s="45">
        <v>3.1</v>
      </c>
      <c r="G34" s="45">
        <v>3.4</v>
      </c>
      <c r="H34" s="46">
        <v>4</v>
      </c>
      <c r="I34" s="45">
        <v>3.8</v>
      </c>
      <c r="J34" s="46">
        <v>4</v>
      </c>
      <c r="K34" s="128">
        <v>3.6</v>
      </c>
      <c r="L34" s="45">
        <v>4.1</v>
      </c>
      <c r="M34" s="41" t="s">
        <v>225</v>
      </c>
      <c r="N34" s="112"/>
      <c r="O34" s="116"/>
      <c r="P34" s="123"/>
      <c r="Q34" s="91"/>
      <c r="R34" s="58"/>
      <c r="S34" s="62"/>
      <c r="T34" s="62"/>
      <c r="U34" s="62"/>
      <c r="V34" s="62"/>
    </row>
    <row r="35" spans="1:22" s="63" customFormat="1" ht="12.75">
      <c r="A35" s="80" t="s">
        <v>31</v>
      </c>
      <c r="B35" s="29" t="s">
        <v>325</v>
      </c>
      <c r="C35" s="107" t="s">
        <v>122</v>
      </c>
      <c r="D35" s="39">
        <f t="shared" si="0"/>
        <v>19.049999999999997</v>
      </c>
      <c r="E35" s="44"/>
      <c r="F35" s="44"/>
      <c r="G35" s="45"/>
      <c r="H35" s="45">
        <v>4.2</v>
      </c>
      <c r="I35" s="45">
        <v>5.5</v>
      </c>
      <c r="J35" s="45">
        <v>4.1</v>
      </c>
      <c r="K35" s="44">
        <v>5.25</v>
      </c>
      <c r="L35" s="45"/>
      <c r="M35" s="41" t="s">
        <v>176</v>
      </c>
      <c r="N35" s="57"/>
      <c r="O35" s="116"/>
      <c r="P35" s="158"/>
      <c r="Q35" s="143"/>
      <c r="R35" s="58"/>
      <c r="S35" s="62"/>
      <c r="T35" s="62"/>
      <c r="U35" s="62"/>
      <c r="V35" s="62"/>
    </row>
    <row r="36" spans="1:22" s="63" customFormat="1" ht="12.75">
      <c r="A36" s="80" t="s">
        <v>32</v>
      </c>
      <c r="B36" s="42" t="s">
        <v>243</v>
      </c>
      <c r="C36" s="107" t="s">
        <v>277</v>
      </c>
      <c r="D36" s="39">
        <f t="shared" si="0"/>
        <v>18.75</v>
      </c>
      <c r="E36" s="45">
        <v>6.5</v>
      </c>
      <c r="F36" s="45"/>
      <c r="G36" s="44">
        <v>5.25</v>
      </c>
      <c r="H36" s="45"/>
      <c r="I36" s="45"/>
      <c r="J36" s="45"/>
      <c r="K36" s="46">
        <v>7</v>
      </c>
      <c r="L36" s="44"/>
      <c r="M36" s="41" t="s">
        <v>176</v>
      </c>
      <c r="N36" s="10"/>
      <c r="O36" s="116"/>
      <c r="P36" s="142"/>
      <c r="Q36" s="143"/>
      <c r="R36" s="58"/>
      <c r="S36" s="62"/>
      <c r="T36" s="62"/>
      <c r="U36" s="62"/>
      <c r="V36" s="62"/>
    </row>
    <row r="37" spans="1:25" s="63" customFormat="1" ht="12.75">
      <c r="A37" s="80" t="s">
        <v>33</v>
      </c>
      <c r="B37" s="42" t="s">
        <v>230</v>
      </c>
      <c r="C37" s="107" t="s">
        <v>8</v>
      </c>
      <c r="D37" s="39">
        <f aca="true" t="shared" si="1" ref="D37:D68">IF(COUNTA(E37:L37)&gt;=1,LARGE(E37:L37,1),0)+IF(COUNTA(E37:L37)&gt;=2,LARGE(E37:L37,2),0)+IF(COUNTA(E37:L37)&gt;=3,LARGE(E37:L37,3),0)+IF(COUNTA(E37:L37)&gt;=4,LARGE(E37:L37,4),0)+IF(COUNTA(E37:L37)&gt;=5,LARGE(E37:L37,5),0)</f>
        <v>18.549999999999997</v>
      </c>
      <c r="E37" s="44"/>
      <c r="F37" s="45">
        <v>4.2</v>
      </c>
      <c r="G37" s="45">
        <v>4.1</v>
      </c>
      <c r="H37" s="129"/>
      <c r="I37" s="44">
        <v>4.75</v>
      </c>
      <c r="J37" s="45">
        <v>5.5</v>
      </c>
      <c r="K37" s="44"/>
      <c r="L37" s="45"/>
      <c r="M37" s="41" t="s">
        <v>231</v>
      </c>
      <c r="N37" s="41"/>
      <c r="O37" s="116"/>
      <c r="P37" s="123"/>
      <c r="Q37" s="91"/>
      <c r="R37" s="58"/>
      <c r="S37" s="62"/>
      <c r="T37" s="62"/>
      <c r="U37" s="62"/>
      <c r="V37" s="62"/>
      <c r="W37" s="112"/>
      <c r="X37" s="112"/>
      <c r="Y37" s="112"/>
    </row>
    <row r="38" spans="1:20" s="63" customFormat="1" ht="12.75">
      <c r="A38" s="80" t="s">
        <v>34</v>
      </c>
      <c r="B38" s="42" t="s">
        <v>227</v>
      </c>
      <c r="C38" s="107" t="s">
        <v>214</v>
      </c>
      <c r="D38" s="39">
        <f t="shared" si="1"/>
        <v>18.5</v>
      </c>
      <c r="E38" s="45"/>
      <c r="F38" s="44"/>
      <c r="G38" s="44"/>
      <c r="H38" s="44"/>
      <c r="I38" s="45">
        <v>4.5</v>
      </c>
      <c r="J38" s="46">
        <v>7</v>
      </c>
      <c r="K38" s="46"/>
      <c r="L38" s="46">
        <v>7</v>
      </c>
      <c r="M38" s="41" t="s">
        <v>225</v>
      </c>
      <c r="N38" s="41"/>
      <c r="O38" s="116"/>
      <c r="P38" s="158"/>
      <c r="Q38" s="143"/>
      <c r="R38" s="77"/>
      <c r="S38" s="62"/>
      <c r="T38" s="62"/>
    </row>
    <row r="39" spans="1:22" s="63" customFormat="1" ht="12.75">
      <c r="A39" s="80" t="s">
        <v>35</v>
      </c>
      <c r="B39" s="42" t="s">
        <v>349</v>
      </c>
      <c r="C39" s="34" t="s">
        <v>159</v>
      </c>
      <c r="D39" s="39">
        <f t="shared" si="1"/>
        <v>18.299999999999997</v>
      </c>
      <c r="E39" s="45">
        <v>2.1</v>
      </c>
      <c r="F39" s="45">
        <v>2.8</v>
      </c>
      <c r="G39" s="128">
        <v>3.3</v>
      </c>
      <c r="H39" s="45">
        <v>3.6</v>
      </c>
      <c r="I39" s="45">
        <v>3.6</v>
      </c>
      <c r="J39" s="45">
        <v>3.8</v>
      </c>
      <c r="K39" s="45">
        <v>3.4</v>
      </c>
      <c r="L39" s="45">
        <v>3.9</v>
      </c>
      <c r="M39" s="41" t="s">
        <v>231</v>
      </c>
      <c r="N39" s="62"/>
      <c r="O39" s="116"/>
      <c r="P39" s="114"/>
      <c r="Q39" s="115"/>
      <c r="R39" s="77"/>
      <c r="S39" s="62"/>
      <c r="T39" s="62"/>
      <c r="U39" s="62"/>
      <c r="V39" s="62"/>
    </row>
    <row r="40" spans="1:22" s="63" customFormat="1" ht="12.75">
      <c r="A40" s="80" t="s">
        <v>203</v>
      </c>
      <c r="B40" s="42" t="s">
        <v>347</v>
      </c>
      <c r="C40" s="34" t="s">
        <v>159</v>
      </c>
      <c r="D40" s="39">
        <f t="shared" si="1"/>
        <v>17.099999999999998</v>
      </c>
      <c r="E40" s="46">
        <v>3</v>
      </c>
      <c r="F40" s="45">
        <v>3.4</v>
      </c>
      <c r="G40" s="45">
        <v>3.2</v>
      </c>
      <c r="H40" s="45">
        <v>3.7</v>
      </c>
      <c r="I40" s="45">
        <v>3.3</v>
      </c>
      <c r="J40" s="45">
        <v>3.2</v>
      </c>
      <c r="K40" s="45">
        <v>3.5</v>
      </c>
      <c r="L40" s="46">
        <v>0</v>
      </c>
      <c r="M40" s="41" t="s">
        <v>231</v>
      </c>
      <c r="N40" s="62"/>
      <c r="O40" s="116"/>
      <c r="P40" s="114"/>
      <c r="Q40" s="115"/>
      <c r="R40" s="58"/>
      <c r="S40" s="62"/>
      <c r="T40" s="62"/>
      <c r="U40" s="62"/>
      <c r="V40" s="62"/>
    </row>
    <row r="41" spans="1:22" s="63" customFormat="1" ht="12.75">
      <c r="A41" s="80" t="s">
        <v>36</v>
      </c>
      <c r="B41" s="42" t="s">
        <v>293</v>
      </c>
      <c r="C41" s="107" t="s">
        <v>8</v>
      </c>
      <c r="D41" s="39">
        <f t="shared" si="1"/>
        <v>16.8</v>
      </c>
      <c r="E41" s="45">
        <v>3.5</v>
      </c>
      <c r="F41" s="45">
        <v>3.8</v>
      </c>
      <c r="G41" s="46"/>
      <c r="H41" s="44"/>
      <c r="I41" s="45">
        <v>3.7</v>
      </c>
      <c r="J41" s="44"/>
      <c r="K41" s="45">
        <v>2.7</v>
      </c>
      <c r="L41" s="45">
        <v>3.1</v>
      </c>
      <c r="M41" s="41" t="s">
        <v>202</v>
      </c>
      <c r="N41" s="10"/>
      <c r="O41" s="116"/>
      <c r="P41" s="123"/>
      <c r="Q41" s="91"/>
      <c r="R41" s="58"/>
      <c r="S41" s="62"/>
      <c r="T41" s="62"/>
      <c r="U41" s="62"/>
      <c r="V41" s="62"/>
    </row>
    <row r="42" spans="1:22" s="63" customFormat="1" ht="12.75">
      <c r="A42" s="80" t="s">
        <v>37</v>
      </c>
      <c r="B42" s="42" t="s">
        <v>348</v>
      </c>
      <c r="C42" s="34" t="s">
        <v>276</v>
      </c>
      <c r="D42" s="39">
        <f t="shared" si="1"/>
        <v>16.6</v>
      </c>
      <c r="E42" s="45">
        <v>2.8</v>
      </c>
      <c r="F42" s="45">
        <v>2.9</v>
      </c>
      <c r="G42" s="128">
        <v>2.9</v>
      </c>
      <c r="H42" s="45">
        <v>3.5</v>
      </c>
      <c r="I42" s="128">
        <v>3.4</v>
      </c>
      <c r="J42" s="45">
        <v>3.5</v>
      </c>
      <c r="K42" s="45">
        <v>3.2</v>
      </c>
      <c r="L42" s="46">
        <v>3</v>
      </c>
      <c r="M42" s="41" t="s">
        <v>231</v>
      </c>
      <c r="N42" s="62"/>
      <c r="O42" s="116"/>
      <c r="P42" s="123"/>
      <c r="Q42" s="91"/>
      <c r="R42" s="58"/>
      <c r="S42" s="62"/>
      <c r="T42" s="62"/>
      <c r="U42" s="62"/>
      <c r="V42" s="62"/>
    </row>
    <row r="43" spans="1:22" s="63" customFormat="1" ht="12.75">
      <c r="A43" s="80" t="s">
        <v>38</v>
      </c>
      <c r="B43" s="42" t="s">
        <v>352</v>
      </c>
      <c r="C43" s="34" t="s">
        <v>237</v>
      </c>
      <c r="D43" s="39">
        <f t="shared" si="1"/>
        <v>16.099999999999998</v>
      </c>
      <c r="E43" s="45">
        <v>2.9</v>
      </c>
      <c r="F43" s="137"/>
      <c r="G43" s="45">
        <v>2.8</v>
      </c>
      <c r="H43" s="45">
        <v>3.3</v>
      </c>
      <c r="I43" s="45">
        <v>3.5</v>
      </c>
      <c r="J43" s="45">
        <v>3.1</v>
      </c>
      <c r="K43" s="45">
        <v>2.6</v>
      </c>
      <c r="L43" s="45">
        <v>3.3</v>
      </c>
      <c r="M43" s="41" t="s">
        <v>202</v>
      </c>
      <c r="N43" s="62"/>
      <c r="O43" s="116"/>
      <c r="P43" s="97"/>
      <c r="Q43" s="68"/>
      <c r="R43" s="58"/>
      <c r="S43" s="62"/>
      <c r="T43" s="62"/>
      <c r="U43" s="62"/>
      <c r="V43" s="62"/>
    </row>
    <row r="44" spans="1:22" s="63" customFormat="1" ht="12.75">
      <c r="A44" s="80" t="s">
        <v>39</v>
      </c>
      <c r="B44" s="42" t="s">
        <v>364</v>
      </c>
      <c r="C44" s="29" t="s">
        <v>237</v>
      </c>
      <c r="D44" s="39">
        <f t="shared" si="1"/>
        <v>15.100000000000001</v>
      </c>
      <c r="E44" s="45">
        <v>2.5</v>
      </c>
      <c r="F44" s="45">
        <v>2.7</v>
      </c>
      <c r="G44" s="130">
        <v>3</v>
      </c>
      <c r="H44" s="45">
        <v>3.4</v>
      </c>
      <c r="I44" s="44"/>
      <c r="J44" s="45"/>
      <c r="K44" s="45">
        <v>3.1</v>
      </c>
      <c r="L44" s="45">
        <v>2.9</v>
      </c>
      <c r="M44" s="41" t="s">
        <v>176</v>
      </c>
      <c r="N44" s="62"/>
      <c r="O44" s="116"/>
      <c r="P44" s="97"/>
      <c r="Q44" s="115"/>
      <c r="R44" s="58"/>
      <c r="S44" s="62"/>
      <c r="T44" s="62"/>
      <c r="U44" s="62"/>
      <c r="V44" s="62"/>
    </row>
    <row r="45" spans="1:22" s="63" customFormat="1" ht="12.75">
      <c r="A45" s="80"/>
      <c r="B45" s="42" t="s">
        <v>340</v>
      </c>
      <c r="C45" s="34" t="s">
        <v>237</v>
      </c>
      <c r="D45" s="39">
        <f t="shared" si="1"/>
        <v>15.100000000000001</v>
      </c>
      <c r="E45" s="46">
        <v>0</v>
      </c>
      <c r="F45" s="44">
        <v>1.95</v>
      </c>
      <c r="G45" s="45">
        <v>1.9</v>
      </c>
      <c r="H45" s="45">
        <v>2.9</v>
      </c>
      <c r="I45" s="45">
        <v>3.2</v>
      </c>
      <c r="J45" s="45">
        <v>3.4</v>
      </c>
      <c r="K45" s="45">
        <v>2.9</v>
      </c>
      <c r="L45" s="45">
        <v>2.7</v>
      </c>
      <c r="M45" s="41" t="s">
        <v>202</v>
      </c>
      <c r="N45" s="10"/>
      <c r="O45" s="116"/>
      <c r="P45" s="114"/>
      <c r="Q45" s="115"/>
      <c r="R45" s="58"/>
      <c r="S45" s="62"/>
      <c r="T45" s="62"/>
      <c r="U45" s="62"/>
      <c r="V45" s="62"/>
    </row>
    <row r="46" spans="1:22" s="63" customFormat="1" ht="12.75">
      <c r="A46" s="80" t="s">
        <v>71</v>
      </c>
      <c r="B46" s="42" t="s">
        <v>425</v>
      </c>
      <c r="C46" s="34" t="s">
        <v>158</v>
      </c>
      <c r="D46" s="39">
        <f t="shared" si="1"/>
        <v>14.95</v>
      </c>
      <c r="E46" s="44"/>
      <c r="F46" s="44"/>
      <c r="G46" s="44">
        <v>2.05</v>
      </c>
      <c r="H46" s="44"/>
      <c r="I46" s="45">
        <v>2.9</v>
      </c>
      <c r="J46" s="128">
        <v>3.3</v>
      </c>
      <c r="K46" s="45">
        <v>3.3</v>
      </c>
      <c r="L46" s="45">
        <v>3.4</v>
      </c>
      <c r="M46" s="41" t="s">
        <v>155</v>
      </c>
      <c r="N46" s="57"/>
      <c r="O46" s="116"/>
      <c r="P46" s="114"/>
      <c r="Q46" s="115"/>
      <c r="R46" s="59"/>
      <c r="S46" s="58"/>
      <c r="T46" s="62"/>
      <c r="U46" s="62"/>
      <c r="V46" s="62"/>
    </row>
    <row r="47" spans="1:22" s="63" customFormat="1" ht="12.75">
      <c r="A47" s="80" t="s">
        <v>72</v>
      </c>
      <c r="B47" s="42" t="s">
        <v>350</v>
      </c>
      <c r="C47" s="34" t="s">
        <v>276</v>
      </c>
      <c r="D47" s="39">
        <f t="shared" si="1"/>
        <v>14.8</v>
      </c>
      <c r="E47" s="44">
        <v>1.95</v>
      </c>
      <c r="F47" s="45">
        <v>3.2</v>
      </c>
      <c r="G47" s="130">
        <v>0</v>
      </c>
      <c r="H47" s="45">
        <v>3.2</v>
      </c>
      <c r="I47" s="45">
        <v>2.8</v>
      </c>
      <c r="J47" s="45">
        <v>2.8</v>
      </c>
      <c r="K47" s="45">
        <v>2.3</v>
      </c>
      <c r="L47" s="45">
        <v>2.8</v>
      </c>
      <c r="M47" s="10">
        <v>14</v>
      </c>
      <c r="N47" s="62"/>
      <c r="O47" s="116"/>
      <c r="P47" s="114"/>
      <c r="Q47" s="115"/>
      <c r="R47" s="58"/>
      <c r="S47" s="62"/>
      <c r="T47" s="62"/>
      <c r="U47" s="62"/>
      <c r="V47" s="62"/>
    </row>
    <row r="48" spans="1:22" s="63" customFormat="1" ht="12.75">
      <c r="A48" s="80" t="s">
        <v>73</v>
      </c>
      <c r="B48" s="42" t="s">
        <v>363</v>
      </c>
      <c r="C48" s="107" t="s">
        <v>182</v>
      </c>
      <c r="D48" s="39">
        <f t="shared" si="1"/>
        <v>14</v>
      </c>
      <c r="E48" s="128">
        <v>2.6</v>
      </c>
      <c r="F48" s="45">
        <v>3.3</v>
      </c>
      <c r="G48" s="45">
        <v>3.1</v>
      </c>
      <c r="H48" s="44"/>
      <c r="I48" s="45"/>
      <c r="J48" s="45">
        <v>2.5</v>
      </c>
      <c r="K48" s="45">
        <v>2.5</v>
      </c>
      <c r="L48" s="45">
        <v>1.9</v>
      </c>
      <c r="M48" s="57" t="s">
        <v>176</v>
      </c>
      <c r="N48" s="62"/>
      <c r="O48" s="116"/>
      <c r="P48" s="158"/>
      <c r="Q48" s="143"/>
      <c r="R48" s="59"/>
      <c r="S48" s="62"/>
      <c r="T48" s="62"/>
      <c r="U48" s="62"/>
      <c r="V48" s="62"/>
    </row>
    <row r="49" spans="1:22" s="63" customFormat="1" ht="12.75">
      <c r="A49" s="80" t="s">
        <v>74</v>
      </c>
      <c r="B49" s="29" t="s">
        <v>428</v>
      </c>
      <c r="C49" s="34" t="s">
        <v>56</v>
      </c>
      <c r="D49" s="39">
        <f t="shared" si="1"/>
        <v>12.050000000000002</v>
      </c>
      <c r="E49" s="46"/>
      <c r="F49" s="151"/>
      <c r="G49" s="44">
        <v>1.65</v>
      </c>
      <c r="H49" s="45">
        <v>3.1</v>
      </c>
      <c r="I49" s="45">
        <v>2.2</v>
      </c>
      <c r="J49" s="45">
        <v>2.7</v>
      </c>
      <c r="K49" s="46">
        <v>0</v>
      </c>
      <c r="L49" s="45">
        <v>2.4</v>
      </c>
      <c r="M49" s="41" t="s">
        <v>231</v>
      </c>
      <c r="N49" s="10"/>
      <c r="O49" s="116"/>
      <c r="P49" s="103"/>
      <c r="Q49" s="91"/>
      <c r="R49" s="58"/>
      <c r="S49" s="62"/>
      <c r="T49" s="62"/>
      <c r="U49" s="62"/>
      <c r="V49" s="62"/>
    </row>
    <row r="50" spans="1:22" s="63" customFormat="1" ht="12.75">
      <c r="A50" s="80" t="s">
        <v>75</v>
      </c>
      <c r="B50" s="42" t="s">
        <v>341</v>
      </c>
      <c r="C50" s="34" t="s">
        <v>237</v>
      </c>
      <c r="D50" s="39">
        <f t="shared" si="1"/>
        <v>11.15</v>
      </c>
      <c r="E50" s="45">
        <v>2.2</v>
      </c>
      <c r="F50" s="45">
        <v>2.1</v>
      </c>
      <c r="G50" s="45">
        <v>1.8</v>
      </c>
      <c r="H50" s="45">
        <v>2.8</v>
      </c>
      <c r="I50" s="44">
        <v>2.15</v>
      </c>
      <c r="J50" s="45">
        <v>1.9</v>
      </c>
      <c r="K50" s="45">
        <v>1.6</v>
      </c>
      <c r="L50" s="44"/>
      <c r="M50" s="41" t="s">
        <v>342</v>
      </c>
      <c r="N50" s="10"/>
      <c r="O50" s="116"/>
      <c r="P50" s="103"/>
      <c r="Q50" s="91"/>
      <c r="R50" s="59"/>
      <c r="S50" s="62"/>
      <c r="T50" s="62"/>
      <c r="U50" s="62"/>
      <c r="V50" s="62"/>
    </row>
    <row r="51" spans="1:22" s="63" customFormat="1" ht="12.75">
      <c r="A51" s="80" t="s">
        <v>144</v>
      </c>
      <c r="B51" s="42" t="s">
        <v>390</v>
      </c>
      <c r="C51" s="34" t="s">
        <v>276</v>
      </c>
      <c r="D51" s="39">
        <f t="shared" si="1"/>
        <v>11.05</v>
      </c>
      <c r="E51" s="46"/>
      <c r="F51" s="45">
        <v>1.8</v>
      </c>
      <c r="G51" s="44">
        <v>1.85</v>
      </c>
      <c r="H51" s="46">
        <v>3</v>
      </c>
      <c r="I51" s="45">
        <v>2.5</v>
      </c>
      <c r="J51" s="44"/>
      <c r="K51" s="45">
        <v>1.9</v>
      </c>
      <c r="L51" s="45">
        <v>1.6</v>
      </c>
      <c r="M51" s="41" t="s">
        <v>342</v>
      </c>
      <c r="N51" s="62"/>
      <c r="O51" s="116"/>
      <c r="P51" s="158"/>
      <c r="Q51" s="143"/>
      <c r="R51" s="58"/>
      <c r="S51" s="62"/>
      <c r="T51" s="62"/>
      <c r="U51" s="62"/>
      <c r="V51" s="62"/>
    </row>
    <row r="52" spans="1:22" s="63" customFormat="1" ht="12.75">
      <c r="A52" s="80" t="s">
        <v>76</v>
      </c>
      <c r="B52" s="42" t="s">
        <v>365</v>
      </c>
      <c r="C52" s="34" t="s">
        <v>182</v>
      </c>
      <c r="D52" s="39">
        <f t="shared" si="1"/>
        <v>10.95</v>
      </c>
      <c r="E52" s="44">
        <v>2.05</v>
      </c>
      <c r="F52" s="45">
        <v>2.5</v>
      </c>
      <c r="G52" s="45">
        <v>2.1</v>
      </c>
      <c r="H52" s="45"/>
      <c r="I52" s="44"/>
      <c r="J52" s="44">
        <v>2.15</v>
      </c>
      <c r="K52" s="45"/>
      <c r="L52" s="44">
        <v>2.15</v>
      </c>
      <c r="M52" s="41" t="s">
        <v>176</v>
      </c>
      <c r="N52" s="62"/>
      <c r="O52" s="116"/>
      <c r="P52" s="123"/>
      <c r="Q52" s="91"/>
      <c r="R52" s="59"/>
      <c r="S52" s="62"/>
      <c r="T52" s="62"/>
      <c r="U52" s="62"/>
      <c r="V52" s="62"/>
    </row>
    <row r="53" spans="1:22" s="63" customFormat="1" ht="12.75">
      <c r="A53" s="80" t="s">
        <v>89</v>
      </c>
      <c r="B53" s="29" t="s">
        <v>440</v>
      </c>
      <c r="C53" s="34" t="s">
        <v>41</v>
      </c>
      <c r="D53" s="39">
        <f t="shared" si="1"/>
        <v>10.399999999999999</v>
      </c>
      <c r="E53" s="46"/>
      <c r="F53" s="151"/>
      <c r="G53" s="46"/>
      <c r="H53" s="45">
        <v>2.7</v>
      </c>
      <c r="I53" s="46">
        <v>0</v>
      </c>
      <c r="J53" s="46">
        <v>3</v>
      </c>
      <c r="K53" s="45">
        <v>2.2</v>
      </c>
      <c r="L53" s="45">
        <v>2.5</v>
      </c>
      <c r="M53" s="41" t="s">
        <v>231</v>
      </c>
      <c r="N53" s="10"/>
      <c r="O53" s="116"/>
      <c r="P53" s="114"/>
      <c r="Q53" s="115"/>
      <c r="R53" s="58"/>
      <c r="S53" s="62"/>
      <c r="T53" s="62"/>
      <c r="U53" s="62"/>
      <c r="V53" s="62"/>
    </row>
    <row r="54" spans="1:22" s="63" customFormat="1" ht="12.75">
      <c r="A54" s="80"/>
      <c r="B54" s="29" t="s">
        <v>426</v>
      </c>
      <c r="C54" s="34" t="s">
        <v>56</v>
      </c>
      <c r="D54" s="39">
        <f t="shared" si="1"/>
        <v>10.399999999999999</v>
      </c>
      <c r="E54" s="46"/>
      <c r="F54" s="151"/>
      <c r="G54" s="44">
        <v>1.75</v>
      </c>
      <c r="H54" s="45">
        <v>2.4</v>
      </c>
      <c r="I54" s="45">
        <v>2.3</v>
      </c>
      <c r="J54" s="46">
        <v>2</v>
      </c>
      <c r="K54" s="44">
        <v>1.95</v>
      </c>
      <c r="L54" s="44"/>
      <c r="M54" s="41" t="s">
        <v>231</v>
      </c>
      <c r="N54" s="10"/>
      <c r="O54" s="116"/>
      <c r="P54" s="123"/>
      <c r="Q54" s="91"/>
      <c r="R54" s="59"/>
      <c r="S54" s="62"/>
      <c r="T54" s="62"/>
      <c r="U54" s="62"/>
      <c r="V54" s="62"/>
    </row>
    <row r="55" spans="1:22" s="63" customFormat="1" ht="12.75">
      <c r="A55" s="80" t="s">
        <v>78</v>
      </c>
      <c r="B55" s="29" t="s">
        <v>441</v>
      </c>
      <c r="C55" s="34" t="s">
        <v>41</v>
      </c>
      <c r="D55" s="39">
        <f t="shared" si="1"/>
        <v>9.5</v>
      </c>
      <c r="E55" s="46"/>
      <c r="F55" s="151"/>
      <c r="G55" s="46"/>
      <c r="H55" s="45">
        <v>2.5</v>
      </c>
      <c r="I55" s="44">
        <v>2.05</v>
      </c>
      <c r="J55" s="45">
        <v>1.8</v>
      </c>
      <c r="K55" s="44">
        <v>1.75</v>
      </c>
      <c r="L55" s="45">
        <v>1.4</v>
      </c>
      <c r="M55" s="41" t="s">
        <v>368</v>
      </c>
      <c r="N55" s="10"/>
      <c r="O55" s="116"/>
      <c r="P55" s="123"/>
      <c r="Q55" s="91"/>
      <c r="R55" s="59"/>
      <c r="S55" s="62"/>
      <c r="T55" s="62"/>
      <c r="U55" s="62"/>
      <c r="V55" s="62"/>
    </row>
    <row r="56" spans="1:20" s="63" customFormat="1" ht="12.75">
      <c r="A56" s="80" t="s">
        <v>79</v>
      </c>
      <c r="B56" s="42" t="s">
        <v>458</v>
      </c>
      <c r="C56" s="34" t="s">
        <v>8</v>
      </c>
      <c r="D56" s="39">
        <f t="shared" si="1"/>
        <v>9.35</v>
      </c>
      <c r="E56" s="45"/>
      <c r="F56" s="44"/>
      <c r="G56" s="44"/>
      <c r="H56" s="46"/>
      <c r="I56" s="46">
        <v>2</v>
      </c>
      <c r="J56" s="45">
        <v>2.9</v>
      </c>
      <c r="K56" s="44">
        <v>2.15</v>
      </c>
      <c r="L56" s="45">
        <v>2.3</v>
      </c>
      <c r="M56" s="41" t="s">
        <v>287</v>
      </c>
      <c r="N56" s="10"/>
      <c r="O56" s="116"/>
      <c r="P56" s="97"/>
      <c r="Q56" s="115"/>
      <c r="R56" s="59"/>
      <c r="S56" s="62"/>
      <c r="T56" s="62"/>
    </row>
    <row r="57" spans="1:22" s="63" customFormat="1" ht="12.75">
      <c r="A57" s="80" t="s">
        <v>80</v>
      </c>
      <c r="B57" s="42" t="s">
        <v>250</v>
      </c>
      <c r="C57" s="34" t="s">
        <v>277</v>
      </c>
      <c r="D57" s="39">
        <f t="shared" si="1"/>
        <v>9</v>
      </c>
      <c r="E57" s="45"/>
      <c r="F57" s="44"/>
      <c r="G57" s="45"/>
      <c r="H57" s="45"/>
      <c r="I57" s="46">
        <v>4</v>
      </c>
      <c r="J57" s="44"/>
      <c r="K57" s="44"/>
      <c r="L57" s="130">
        <v>5</v>
      </c>
      <c r="M57" s="41" t="s">
        <v>202</v>
      </c>
      <c r="N57" s="10"/>
      <c r="O57" s="116"/>
      <c r="P57" s="82"/>
      <c r="Q57" s="76"/>
      <c r="R57" s="58"/>
      <c r="S57" s="62"/>
      <c r="T57" s="62"/>
      <c r="U57" s="62"/>
      <c r="V57" s="62"/>
    </row>
    <row r="58" spans="1:22" s="63" customFormat="1" ht="12.75">
      <c r="A58" s="80" t="s">
        <v>88</v>
      </c>
      <c r="B58" s="42" t="s">
        <v>359</v>
      </c>
      <c r="C58" s="107" t="s">
        <v>56</v>
      </c>
      <c r="D58" s="39">
        <f t="shared" si="1"/>
        <v>8.6</v>
      </c>
      <c r="E58" s="45">
        <v>3.6</v>
      </c>
      <c r="F58" s="46">
        <v>5</v>
      </c>
      <c r="G58" s="44"/>
      <c r="H58" s="46"/>
      <c r="I58" s="44"/>
      <c r="J58" s="44"/>
      <c r="K58" s="111"/>
      <c r="L58" s="44"/>
      <c r="M58" s="41" t="s">
        <v>155</v>
      </c>
      <c r="N58" s="62"/>
      <c r="O58" s="116"/>
      <c r="P58" s="97"/>
      <c r="Q58" s="115"/>
      <c r="R58" s="58"/>
      <c r="S58" s="62"/>
      <c r="T58" s="62"/>
      <c r="U58" s="62"/>
      <c r="V58" s="62"/>
    </row>
    <row r="59" spans="1:22" s="112" customFormat="1" ht="12.75">
      <c r="A59" s="80" t="s">
        <v>81</v>
      </c>
      <c r="B59" s="42" t="s">
        <v>454</v>
      </c>
      <c r="C59" s="107" t="s">
        <v>8</v>
      </c>
      <c r="D59" s="39">
        <f t="shared" si="1"/>
        <v>8.5</v>
      </c>
      <c r="E59" s="45"/>
      <c r="F59" s="129"/>
      <c r="G59" s="44"/>
      <c r="H59" s="46"/>
      <c r="I59" s="45">
        <v>2.7</v>
      </c>
      <c r="J59" s="45">
        <v>3.6</v>
      </c>
      <c r="K59" s="46">
        <v>0</v>
      </c>
      <c r="L59" s="45">
        <v>2.2</v>
      </c>
      <c r="M59" s="41" t="s">
        <v>231</v>
      </c>
      <c r="N59" s="10"/>
      <c r="O59" s="116"/>
      <c r="P59" s="114"/>
      <c r="Q59" s="115"/>
      <c r="R59" s="59"/>
      <c r="S59" s="62"/>
      <c r="T59" s="62"/>
      <c r="U59" s="63"/>
      <c r="V59" s="63"/>
    </row>
    <row r="60" spans="1:22" s="63" customFormat="1" ht="12.75">
      <c r="A60" s="80" t="s">
        <v>82</v>
      </c>
      <c r="B60" s="29" t="s">
        <v>430</v>
      </c>
      <c r="C60" s="107" t="s">
        <v>41</v>
      </c>
      <c r="D60" s="39">
        <f t="shared" si="1"/>
        <v>8.2</v>
      </c>
      <c r="E60" s="46"/>
      <c r="F60" s="151"/>
      <c r="G60" s="46">
        <v>0</v>
      </c>
      <c r="H60" s="45">
        <v>2.2</v>
      </c>
      <c r="I60" s="45">
        <v>1.9</v>
      </c>
      <c r="J60" s="44">
        <v>1.75</v>
      </c>
      <c r="K60" s="44">
        <v>1.15</v>
      </c>
      <c r="L60" s="45">
        <v>1.2</v>
      </c>
      <c r="M60" s="41" t="s">
        <v>368</v>
      </c>
      <c r="N60" s="10"/>
      <c r="O60" s="116"/>
      <c r="P60" s="114"/>
      <c r="Q60" s="115"/>
      <c r="R60" s="58"/>
      <c r="S60" s="62"/>
      <c r="T60" s="62"/>
      <c r="U60" s="62"/>
      <c r="V60" s="62"/>
    </row>
    <row r="61" spans="1:22" s="63" customFormat="1" ht="12.75">
      <c r="A61" s="80" t="s">
        <v>91</v>
      </c>
      <c r="B61" s="42" t="s">
        <v>331</v>
      </c>
      <c r="C61" s="34" t="s">
        <v>237</v>
      </c>
      <c r="D61" s="39">
        <f t="shared" si="1"/>
        <v>7.85</v>
      </c>
      <c r="E61" s="45">
        <v>2.3</v>
      </c>
      <c r="F61" s="45">
        <v>2.3</v>
      </c>
      <c r="G61" s="46"/>
      <c r="H61" s="46"/>
      <c r="I61" s="46"/>
      <c r="J61" s="44"/>
      <c r="K61" s="45">
        <v>1.4</v>
      </c>
      <c r="L61" s="44">
        <v>1.85</v>
      </c>
      <c r="M61" s="41" t="s">
        <v>225</v>
      </c>
      <c r="N61" s="10"/>
      <c r="O61" s="116"/>
      <c r="P61" s="31"/>
      <c r="Q61" s="76"/>
      <c r="R61" s="59"/>
      <c r="S61" s="62"/>
      <c r="T61" s="62"/>
      <c r="U61" s="62"/>
      <c r="V61" s="62"/>
    </row>
    <row r="62" spans="1:22" s="63" customFormat="1" ht="12.75">
      <c r="A62" s="80" t="s">
        <v>83</v>
      </c>
      <c r="B62" s="139" t="s">
        <v>442</v>
      </c>
      <c r="C62" s="136" t="s">
        <v>56</v>
      </c>
      <c r="D62" s="39">
        <f t="shared" si="1"/>
        <v>7.6000000000000005</v>
      </c>
      <c r="E62" s="45"/>
      <c r="F62" s="44"/>
      <c r="G62" s="45"/>
      <c r="H62" s="45">
        <v>2.3</v>
      </c>
      <c r="I62" s="45">
        <v>2.1</v>
      </c>
      <c r="J62" s="44"/>
      <c r="K62" s="44">
        <v>1.55</v>
      </c>
      <c r="L62" s="44">
        <v>1.65</v>
      </c>
      <c r="M62" s="41" t="s">
        <v>225</v>
      </c>
      <c r="N62" s="41"/>
      <c r="O62" s="116"/>
      <c r="P62" s="31"/>
      <c r="Q62" s="76"/>
      <c r="R62" s="58"/>
      <c r="S62" s="62"/>
      <c r="T62" s="62"/>
      <c r="U62" s="62"/>
      <c r="V62" s="62"/>
    </row>
    <row r="63" spans="1:22" s="63" customFormat="1" ht="12.75">
      <c r="A63" s="80" t="s">
        <v>84</v>
      </c>
      <c r="B63" s="29" t="s">
        <v>356</v>
      </c>
      <c r="C63" s="29" t="s">
        <v>158</v>
      </c>
      <c r="D63" s="39">
        <f t="shared" si="1"/>
        <v>7.5</v>
      </c>
      <c r="E63" s="45">
        <v>7.5</v>
      </c>
      <c r="F63" s="44"/>
      <c r="G63" s="44"/>
      <c r="H63" s="44"/>
      <c r="I63" s="45"/>
      <c r="J63" s="44"/>
      <c r="K63" s="44"/>
      <c r="L63" s="44"/>
      <c r="M63" s="57" t="s">
        <v>176</v>
      </c>
      <c r="N63" s="62"/>
      <c r="O63" s="116"/>
      <c r="P63" s="114"/>
      <c r="Q63" s="115"/>
      <c r="R63" s="59"/>
      <c r="S63" s="62"/>
      <c r="T63" s="62"/>
      <c r="U63" s="62"/>
      <c r="V63" s="62"/>
    </row>
    <row r="64" spans="1:22" s="63" customFormat="1" ht="12.75">
      <c r="A64" s="80" t="s">
        <v>131</v>
      </c>
      <c r="B64" s="139" t="s">
        <v>385</v>
      </c>
      <c r="C64" s="37" t="s">
        <v>372</v>
      </c>
      <c r="D64" s="39">
        <f t="shared" si="1"/>
        <v>7.4</v>
      </c>
      <c r="E64" s="45"/>
      <c r="F64" s="46">
        <v>2</v>
      </c>
      <c r="G64" s="45"/>
      <c r="H64" s="45">
        <v>2.6</v>
      </c>
      <c r="I64" s="44"/>
      <c r="J64" s="44"/>
      <c r="K64" s="45">
        <v>2.8</v>
      </c>
      <c r="L64" s="45"/>
      <c r="M64" s="41" t="s">
        <v>225</v>
      </c>
      <c r="N64" s="62"/>
      <c r="O64" s="116"/>
      <c r="P64" s="103"/>
      <c r="Q64" s="91"/>
      <c r="R64" s="58"/>
      <c r="S64" s="62"/>
      <c r="T64" s="62"/>
      <c r="U64" s="62"/>
      <c r="V64" s="62"/>
    </row>
    <row r="65" spans="1:22" s="63" customFormat="1" ht="12.75">
      <c r="A65" s="80" t="s">
        <v>85</v>
      </c>
      <c r="B65" s="42" t="s">
        <v>362</v>
      </c>
      <c r="C65" s="34" t="s">
        <v>182</v>
      </c>
      <c r="D65" s="39">
        <f t="shared" si="1"/>
        <v>7.300000000000001</v>
      </c>
      <c r="E65" s="45">
        <v>2.7</v>
      </c>
      <c r="F65" s="45">
        <v>2.6</v>
      </c>
      <c r="G65" s="46">
        <v>2</v>
      </c>
      <c r="H65" s="45"/>
      <c r="I65" s="44"/>
      <c r="J65" s="45"/>
      <c r="K65" s="45"/>
      <c r="L65" s="45"/>
      <c r="M65" s="41" t="s">
        <v>176</v>
      </c>
      <c r="N65" s="62"/>
      <c r="O65" s="116"/>
      <c r="P65" s="103"/>
      <c r="Q65" s="91"/>
      <c r="R65" s="59"/>
      <c r="S65" s="62"/>
      <c r="T65" s="62"/>
      <c r="U65" s="62"/>
      <c r="V65" s="62"/>
    </row>
    <row r="66" spans="1:22" s="63" customFormat="1" ht="12.75">
      <c r="A66" s="80" t="s">
        <v>132</v>
      </c>
      <c r="B66" s="42" t="s">
        <v>360</v>
      </c>
      <c r="C66" s="34" t="s">
        <v>305</v>
      </c>
      <c r="D66" s="39">
        <f t="shared" si="1"/>
        <v>7.2</v>
      </c>
      <c r="E66" s="45">
        <v>3.2</v>
      </c>
      <c r="F66" s="46">
        <v>4</v>
      </c>
      <c r="G66" s="45"/>
      <c r="H66" s="147"/>
      <c r="I66" s="147"/>
      <c r="J66" s="147"/>
      <c r="K66" s="44"/>
      <c r="L66" s="147"/>
      <c r="M66" s="148" t="s">
        <v>155</v>
      </c>
      <c r="N66" s="62"/>
      <c r="O66" s="116"/>
      <c r="P66" s="97"/>
      <c r="Q66" s="68"/>
      <c r="R66" s="58"/>
      <c r="S66" s="62"/>
      <c r="T66" s="62"/>
      <c r="U66" s="62"/>
      <c r="V66" s="62"/>
    </row>
    <row r="67" spans="1:22" s="63" customFormat="1" ht="12.75">
      <c r="A67" s="80" t="s">
        <v>86</v>
      </c>
      <c r="B67" s="29" t="s">
        <v>396</v>
      </c>
      <c r="C67" s="34" t="s">
        <v>305</v>
      </c>
      <c r="D67" s="39">
        <f t="shared" si="1"/>
        <v>6.800000000000001</v>
      </c>
      <c r="E67" s="44"/>
      <c r="F67" s="44">
        <v>1.85</v>
      </c>
      <c r="G67" s="44"/>
      <c r="H67" s="44"/>
      <c r="I67" s="44"/>
      <c r="J67" s="44">
        <v>1.95</v>
      </c>
      <c r="K67" s="46">
        <v>3</v>
      </c>
      <c r="L67" s="46"/>
      <c r="M67" s="41" t="s">
        <v>176</v>
      </c>
      <c r="N67" s="62"/>
      <c r="O67" s="116"/>
      <c r="P67" s="97"/>
      <c r="Q67" s="115"/>
      <c r="R67" s="59"/>
      <c r="S67" s="62"/>
      <c r="T67" s="62"/>
      <c r="U67" s="62"/>
      <c r="V67" s="62"/>
    </row>
    <row r="68" spans="1:22" s="63" customFormat="1" ht="12.75">
      <c r="A68" s="80" t="s">
        <v>107</v>
      </c>
      <c r="B68" s="42" t="s">
        <v>383</v>
      </c>
      <c r="C68" s="34" t="s">
        <v>151</v>
      </c>
      <c r="D68" s="39">
        <f t="shared" si="1"/>
        <v>6.55</v>
      </c>
      <c r="E68" s="46"/>
      <c r="F68" s="44">
        <v>2.05</v>
      </c>
      <c r="G68" s="44"/>
      <c r="H68" s="46"/>
      <c r="I68" s="44"/>
      <c r="J68" s="45">
        <v>2.4</v>
      </c>
      <c r="K68" s="111"/>
      <c r="L68" s="45">
        <v>2.1</v>
      </c>
      <c r="M68" s="41" t="s">
        <v>202</v>
      </c>
      <c r="N68" s="62"/>
      <c r="O68" s="116"/>
      <c r="P68" s="82"/>
      <c r="Q68" s="76"/>
      <c r="R68" s="62"/>
      <c r="S68" s="62"/>
      <c r="T68" s="62"/>
      <c r="U68" s="62"/>
      <c r="V68" s="62"/>
    </row>
    <row r="69" spans="1:22" s="63" customFormat="1" ht="12.75">
      <c r="A69" s="80"/>
      <c r="B69" s="29" t="s">
        <v>376</v>
      </c>
      <c r="C69" s="34" t="s">
        <v>305</v>
      </c>
      <c r="D69" s="39">
        <f aca="true" t="shared" si="2" ref="D69:D100">IF(COUNTA(E69:L69)&gt;=1,LARGE(E69:L69,1),0)+IF(COUNTA(E69:L69)&gt;=2,LARGE(E69:L69,2),0)+IF(COUNTA(E69:L69)&gt;=3,LARGE(E69:L69,3),0)+IF(COUNTA(E69:L69)&gt;=4,LARGE(E69:L69,4),0)+IF(COUNTA(E69:L69)&gt;=5,LARGE(E69:L69,5),0)</f>
        <v>6.549999999999999</v>
      </c>
      <c r="E69" s="44"/>
      <c r="F69" s="45">
        <v>2.4</v>
      </c>
      <c r="G69" s="45"/>
      <c r="H69" s="44"/>
      <c r="I69" s="45"/>
      <c r="J69" s="45">
        <v>2.3</v>
      </c>
      <c r="K69" s="44">
        <v>1.85</v>
      </c>
      <c r="L69" s="44"/>
      <c r="M69" s="41" t="s">
        <v>155</v>
      </c>
      <c r="N69" s="62"/>
      <c r="O69" s="116"/>
      <c r="P69" s="97"/>
      <c r="Q69" s="68"/>
      <c r="R69" s="58"/>
      <c r="S69" s="62"/>
      <c r="T69" s="62"/>
      <c r="U69" s="62"/>
      <c r="V69" s="62"/>
    </row>
    <row r="70" spans="1:22" s="63" customFormat="1" ht="12.75">
      <c r="A70" s="80" t="s">
        <v>101</v>
      </c>
      <c r="B70" s="42" t="s">
        <v>332</v>
      </c>
      <c r="C70" s="34" t="s">
        <v>305</v>
      </c>
      <c r="D70" s="39">
        <f t="shared" si="2"/>
        <v>6.1</v>
      </c>
      <c r="E70" s="44">
        <v>2.15</v>
      </c>
      <c r="F70" s="45">
        <v>1.9</v>
      </c>
      <c r="G70" s="129"/>
      <c r="H70" s="46"/>
      <c r="I70" s="44"/>
      <c r="J70" s="44">
        <v>2.05</v>
      </c>
      <c r="K70" s="46"/>
      <c r="L70" s="44"/>
      <c r="M70" s="41" t="s">
        <v>202</v>
      </c>
      <c r="N70" s="10"/>
      <c r="O70" s="116"/>
      <c r="P70" s="82"/>
      <c r="Q70" s="76"/>
      <c r="R70" s="58"/>
      <c r="S70" s="62"/>
      <c r="T70" s="62"/>
      <c r="U70" s="62"/>
      <c r="V70" s="62"/>
    </row>
    <row r="71" spans="1:22" s="63" customFormat="1" ht="12.75">
      <c r="A71" s="80" t="s">
        <v>102</v>
      </c>
      <c r="B71" s="29" t="s">
        <v>438</v>
      </c>
      <c r="C71" s="34" t="s">
        <v>439</v>
      </c>
      <c r="D71" s="39">
        <f t="shared" si="2"/>
        <v>6</v>
      </c>
      <c r="E71" s="46"/>
      <c r="F71" s="44"/>
      <c r="G71" s="44"/>
      <c r="H71" s="46">
        <v>6</v>
      </c>
      <c r="I71" s="130">
        <v>0</v>
      </c>
      <c r="J71" s="44"/>
      <c r="K71" s="111"/>
      <c r="L71" s="44"/>
      <c r="M71" s="41" t="s">
        <v>202</v>
      </c>
      <c r="N71" s="12"/>
      <c r="O71" s="116"/>
      <c r="P71" s="82"/>
      <c r="Q71" s="76"/>
      <c r="R71" s="59"/>
      <c r="S71" s="149"/>
      <c r="T71" s="62"/>
      <c r="U71" s="62"/>
      <c r="V71" s="62"/>
    </row>
    <row r="72" spans="1:22" s="63" customFormat="1" ht="12.75">
      <c r="A72" s="80" t="s">
        <v>133</v>
      </c>
      <c r="B72" s="42" t="s">
        <v>424</v>
      </c>
      <c r="C72" s="34" t="s">
        <v>151</v>
      </c>
      <c r="D72" s="39">
        <f t="shared" si="2"/>
        <v>5.85</v>
      </c>
      <c r="E72" s="45"/>
      <c r="F72" s="44"/>
      <c r="G72" s="44">
        <v>2.15</v>
      </c>
      <c r="H72" s="44"/>
      <c r="I72" s="44"/>
      <c r="J72" s="45">
        <v>3.7</v>
      </c>
      <c r="K72" s="46"/>
      <c r="L72" s="45"/>
      <c r="M72" s="41" t="s">
        <v>225</v>
      </c>
      <c r="N72" s="41"/>
      <c r="O72" s="116"/>
      <c r="P72" s="31"/>
      <c r="Q72" s="76"/>
      <c r="R72" s="59"/>
      <c r="S72" s="62"/>
      <c r="T72" s="62"/>
      <c r="U72" s="62"/>
      <c r="V72" s="62"/>
    </row>
    <row r="73" spans="1:22" s="63" customFormat="1" ht="12.75">
      <c r="A73" s="80" t="s">
        <v>103</v>
      </c>
      <c r="B73" s="29" t="s">
        <v>422</v>
      </c>
      <c r="C73" s="34" t="s">
        <v>214</v>
      </c>
      <c r="D73" s="39">
        <f t="shared" si="2"/>
        <v>5.800000000000001</v>
      </c>
      <c r="E73" s="44"/>
      <c r="F73" s="44"/>
      <c r="G73" s="45">
        <v>2.6</v>
      </c>
      <c r="H73" s="44"/>
      <c r="I73" s="45"/>
      <c r="J73" s="45"/>
      <c r="K73" s="44"/>
      <c r="L73" s="128">
        <v>3.2</v>
      </c>
      <c r="M73" s="41" t="s">
        <v>155</v>
      </c>
      <c r="N73" s="57"/>
      <c r="O73" s="116"/>
      <c r="P73" s="82"/>
      <c r="Q73" s="76"/>
      <c r="R73" s="59"/>
      <c r="S73" s="58"/>
      <c r="T73" s="62"/>
      <c r="U73" s="62"/>
      <c r="V73" s="62"/>
    </row>
    <row r="74" spans="1:22" s="63" customFormat="1" ht="12.75">
      <c r="A74" s="80" t="s">
        <v>104</v>
      </c>
      <c r="B74" s="29" t="s">
        <v>427</v>
      </c>
      <c r="C74" s="107" t="s">
        <v>181</v>
      </c>
      <c r="D74" s="39">
        <f t="shared" si="2"/>
        <v>5.4</v>
      </c>
      <c r="E74" s="46"/>
      <c r="F74" s="151"/>
      <c r="G74" s="45">
        <v>1.7</v>
      </c>
      <c r="H74" s="44"/>
      <c r="I74" s="44"/>
      <c r="J74" s="44"/>
      <c r="K74" s="46">
        <v>2</v>
      </c>
      <c r="L74" s="45">
        <v>1.7</v>
      </c>
      <c r="M74" s="41" t="s">
        <v>231</v>
      </c>
      <c r="N74" s="10"/>
      <c r="O74" s="49"/>
      <c r="P74" s="62"/>
      <c r="Q74" s="62"/>
      <c r="R74" s="62"/>
      <c r="S74" s="62"/>
      <c r="T74" s="62"/>
      <c r="U74" s="62"/>
      <c r="V74" s="62"/>
    </row>
    <row r="75" spans="1:22" s="63" customFormat="1" ht="12.75">
      <c r="A75" s="80" t="s">
        <v>105</v>
      </c>
      <c r="B75" s="29" t="s">
        <v>279</v>
      </c>
      <c r="C75" s="107" t="s">
        <v>115</v>
      </c>
      <c r="D75" s="39">
        <f t="shared" si="2"/>
        <v>5.1</v>
      </c>
      <c r="E75" s="44"/>
      <c r="F75" s="44"/>
      <c r="G75" s="45">
        <v>2.5</v>
      </c>
      <c r="H75" s="201"/>
      <c r="I75" s="44"/>
      <c r="J75" s="44"/>
      <c r="K75" s="45"/>
      <c r="L75" s="45">
        <v>2.6</v>
      </c>
      <c r="M75" s="41" t="s">
        <v>176</v>
      </c>
      <c r="N75" s="140"/>
      <c r="O75" s="116"/>
      <c r="P75" s="31"/>
      <c r="Q75" s="76"/>
      <c r="R75" s="58"/>
      <c r="S75" s="149"/>
      <c r="T75" s="62"/>
      <c r="U75" s="62"/>
      <c r="V75" s="62"/>
    </row>
    <row r="76" spans="1:20" s="63" customFormat="1" ht="12.75">
      <c r="A76" s="80" t="s">
        <v>136</v>
      </c>
      <c r="B76" s="42" t="s">
        <v>477</v>
      </c>
      <c r="C76" s="34" t="s">
        <v>182</v>
      </c>
      <c r="D76" s="39">
        <f t="shared" si="2"/>
        <v>4.85</v>
      </c>
      <c r="E76" s="46"/>
      <c r="F76" s="44"/>
      <c r="G76" s="44"/>
      <c r="H76" s="46"/>
      <c r="I76" s="44"/>
      <c r="J76" s="45">
        <v>1.6</v>
      </c>
      <c r="K76" s="45">
        <v>1.5</v>
      </c>
      <c r="L76" s="44">
        <v>1.75</v>
      </c>
      <c r="M76" s="41" t="s">
        <v>202</v>
      </c>
      <c r="N76" s="10"/>
      <c r="O76" s="49"/>
      <c r="P76" s="62"/>
      <c r="Q76" s="62"/>
      <c r="R76" s="60"/>
      <c r="S76" s="62"/>
      <c r="T76" s="62"/>
    </row>
    <row r="77" spans="1:20" s="63" customFormat="1" ht="12.75">
      <c r="A77" s="80" t="s">
        <v>137</v>
      </c>
      <c r="B77" s="29" t="s">
        <v>460</v>
      </c>
      <c r="C77" s="107" t="s">
        <v>56</v>
      </c>
      <c r="D77" s="39">
        <f t="shared" si="2"/>
        <v>4.8</v>
      </c>
      <c r="E77" s="45"/>
      <c r="F77" s="44"/>
      <c r="G77" s="44"/>
      <c r="H77" s="46"/>
      <c r="I77" s="44">
        <v>1.85</v>
      </c>
      <c r="J77" s="45">
        <v>1.7</v>
      </c>
      <c r="K77" s="44">
        <v>1.25</v>
      </c>
      <c r="L77" s="46">
        <v>0</v>
      </c>
      <c r="M77" s="41" t="s">
        <v>342</v>
      </c>
      <c r="N77" s="10"/>
      <c r="O77" s="49"/>
      <c r="P77" s="62"/>
      <c r="Q77" s="62"/>
      <c r="R77" s="31"/>
      <c r="S77" s="62"/>
      <c r="T77" s="62"/>
    </row>
    <row r="78" spans="1:20" s="63" customFormat="1" ht="12.75">
      <c r="A78" s="80" t="s">
        <v>190</v>
      </c>
      <c r="B78" s="29" t="s">
        <v>474</v>
      </c>
      <c r="C78" s="34" t="s">
        <v>237</v>
      </c>
      <c r="D78" s="39">
        <f t="shared" si="2"/>
        <v>4.6</v>
      </c>
      <c r="E78" s="44"/>
      <c r="F78" s="44"/>
      <c r="G78" s="45"/>
      <c r="H78" s="44"/>
      <c r="I78" s="45"/>
      <c r="J78" s="45">
        <v>2.2</v>
      </c>
      <c r="K78" s="45">
        <v>2.4</v>
      </c>
      <c r="L78" s="44"/>
      <c r="M78" s="41" t="s">
        <v>155</v>
      </c>
      <c r="N78" s="57"/>
      <c r="O78" s="116"/>
      <c r="P78" s="31"/>
      <c r="Q78" s="31"/>
      <c r="R78" s="60"/>
      <c r="S78" s="58"/>
      <c r="T78" s="62"/>
    </row>
    <row r="79" spans="1:20" s="63" customFormat="1" ht="12.75">
      <c r="A79" s="80" t="s">
        <v>252</v>
      </c>
      <c r="B79" s="42" t="s">
        <v>255</v>
      </c>
      <c r="C79" s="107" t="s">
        <v>158</v>
      </c>
      <c r="D79" s="39">
        <f t="shared" si="2"/>
        <v>4.3</v>
      </c>
      <c r="E79" s="44"/>
      <c r="F79" s="46"/>
      <c r="G79" s="45"/>
      <c r="H79" s="46"/>
      <c r="I79" s="44"/>
      <c r="J79" s="45">
        <v>4.3</v>
      </c>
      <c r="K79" s="44"/>
      <c r="L79" s="45"/>
      <c r="M79" s="41" t="s">
        <v>202</v>
      </c>
      <c r="N79" s="41"/>
      <c r="O79" s="116"/>
      <c r="P79" s="31"/>
      <c r="Q79" s="76"/>
      <c r="R79" s="59"/>
      <c r="S79" s="149"/>
      <c r="T79" s="62"/>
    </row>
    <row r="80" spans="1:22" s="63" customFormat="1" ht="12.75">
      <c r="A80" s="80" t="s">
        <v>191</v>
      </c>
      <c r="B80" s="42" t="s">
        <v>423</v>
      </c>
      <c r="C80" s="107" t="s">
        <v>115</v>
      </c>
      <c r="D80" s="39">
        <f t="shared" si="2"/>
        <v>4.2</v>
      </c>
      <c r="E80" s="44"/>
      <c r="F80" s="44"/>
      <c r="G80" s="45">
        <v>2.2</v>
      </c>
      <c r="H80" s="44"/>
      <c r="I80" s="44"/>
      <c r="J80" s="44"/>
      <c r="K80" s="46"/>
      <c r="L80" s="46">
        <v>2</v>
      </c>
      <c r="M80" s="41" t="s">
        <v>176</v>
      </c>
      <c r="N80" s="41"/>
      <c r="O80" s="49"/>
      <c r="P80" s="62"/>
      <c r="Q80" s="62"/>
      <c r="R80" s="31"/>
      <c r="S80" s="62"/>
      <c r="T80" s="62"/>
      <c r="U80" s="62"/>
      <c r="V80" s="62"/>
    </row>
    <row r="81" spans="1:25" s="63" customFormat="1" ht="12.75">
      <c r="A81" s="80" t="s">
        <v>192</v>
      </c>
      <c r="B81" s="29" t="s">
        <v>490</v>
      </c>
      <c r="C81" s="107" t="s">
        <v>277</v>
      </c>
      <c r="D81" s="39">
        <f t="shared" si="2"/>
        <v>4</v>
      </c>
      <c r="E81" s="46"/>
      <c r="F81" s="48"/>
      <c r="G81" s="46"/>
      <c r="H81" s="46"/>
      <c r="I81" s="46"/>
      <c r="J81" s="44"/>
      <c r="K81" s="44">
        <v>2.05</v>
      </c>
      <c r="L81" s="44">
        <v>1.95</v>
      </c>
      <c r="M81" s="41" t="s">
        <v>225</v>
      </c>
      <c r="N81" s="10"/>
      <c r="O81" s="116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2" s="63" customFormat="1" ht="12.75">
      <c r="A82" s="80" t="s">
        <v>193</v>
      </c>
      <c r="B82" s="42" t="s">
        <v>306</v>
      </c>
      <c r="C82" s="34" t="s">
        <v>8</v>
      </c>
      <c r="D82" s="39">
        <f t="shared" si="2"/>
        <v>3.9</v>
      </c>
      <c r="E82" s="45">
        <v>3.9</v>
      </c>
      <c r="F82" s="44"/>
      <c r="G82" s="45"/>
      <c r="H82" s="44"/>
      <c r="I82" s="44"/>
      <c r="J82" s="45"/>
      <c r="K82" s="45"/>
      <c r="L82" s="44"/>
      <c r="M82" s="41" t="s">
        <v>202</v>
      </c>
      <c r="N82" s="10"/>
      <c r="O82" s="116"/>
      <c r="P82" s="31"/>
      <c r="Q82" s="76"/>
      <c r="R82" s="58"/>
      <c r="S82" s="149"/>
      <c r="T82" s="62"/>
      <c r="U82" s="62"/>
      <c r="V82" s="62"/>
    </row>
    <row r="83" spans="1:22" s="63" customFormat="1" ht="12.75">
      <c r="A83" s="80" t="s">
        <v>194</v>
      </c>
      <c r="B83" s="42" t="s">
        <v>354</v>
      </c>
      <c r="C83" s="34" t="s">
        <v>182</v>
      </c>
      <c r="D83" s="39">
        <f t="shared" si="2"/>
        <v>3.8</v>
      </c>
      <c r="E83" s="46">
        <v>2</v>
      </c>
      <c r="F83" s="46">
        <v>0</v>
      </c>
      <c r="G83" s="46"/>
      <c r="H83" s="46"/>
      <c r="I83" s="46"/>
      <c r="J83" s="44"/>
      <c r="K83" s="45">
        <v>1.8</v>
      </c>
      <c r="L83" s="44"/>
      <c r="M83" s="41" t="s">
        <v>225</v>
      </c>
      <c r="N83" s="62"/>
      <c r="O83" s="116"/>
      <c r="P83" s="82"/>
      <c r="Q83" s="76"/>
      <c r="R83" s="62"/>
      <c r="S83" s="62"/>
      <c r="T83" s="62"/>
      <c r="U83" s="62"/>
      <c r="V83" s="62"/>
    </row>
    <row r="84" spans="1:20" s="63" customFormat="1" ht="12.75">
      <c r="A84" s="80" t="s">
        <v>195</v>
      </c>
      <c r="B84" s="29" t="s">
        <v>475</v>
      </c>
      <c r="C84" s="34" t="s">
        <v>237</v>
      </c>
      <c r="D84" s="39">
        <f t="shared" si="2"/>
        <v>3.75</v>
      </c>
      <c r="E84" s="44"/>
      <c r="F84" s="44"/>
      <c r="G84" s="45"/>
      <c r="H84" s="44"/>
      <c r="I84" s="45"/>
      <c r="J84" s="45">
        <v>2.1</v>
      </c>
      <c r="K84" s="44">
        <v>1.65</v>
      </c>
      <c r="L84" s="44"/>
      <c r="M84" s="41" t="s">
        <v>155</v>
      </c>
      <c r="N84" s="57"/>
      <c r="O84" s="116"/>
      <c r="P84" s="31"/>
      <c r="Q84" s="31"/>
      <c r="R84" s="60"/>
      <c r="S84" s="58"/>
      <c r="T84" s="62"/>
    </row>
    <row r="85" spans="1:25" s="63" customFormat="1" ht="12.75">
      <c r="A85" s="80" t="s">
        <v>196</v>
      </c>
      <c r="B85" s="42" t="s">
        <v>294</v>
      </c>
      <c r="C85" s="34" t="s">
        <v>158</v>
      </c>
      <c r="D85" s="39">
        <f t="shared" si="2"/>
        <v>3.7</v>
      </c>
      <c r="E85" s="45"/>
      <c r="F85" s="44"/>
      <c r="G85" s="44"/>
      <c r="H85" s="44"/>
      <c r="I85" s="44"/>
      <c r="J85" s="44"/>
      <c r="K85" s="45">
        <v>3.7</v>
      </c>
      <c r="L85" s="44"/>
      <c r="M85" s="41" t="s">
        <v>202</v>
      </c>
      <c r="N85" s="10"/>
      <c r="O85" s="116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2" s="63" customFormat="1" ht="12.75">
      <c r="A86" s="80" t="s">
        <v>197</v>
      </c>
      <c r="B86" s="29" t="s">
        <v>280</v>
      </c>
      <c r="C86" s="34" t="s">
        <v>41</v>
      </c>
      <c r="D86" s="39">
        <f t="shared" si="2"/>
        <v>3.5</v>
      </c>
      <c r="E86" s="44"/>
      <c r="F86" s="48"/>
      <c r="G86" s="45">
        <v>3.5</v>
      </c>
      <c r="H86" s="46"/>
      <c r="I86" s="44"/>
      <c r="J86" s="44"/>
      <c r="K86" s="44"/>
      <c r="L86" s="44"/>
      <c r="M86" s="41" t="s">
        <v>225</v>
      </c>
      <c r="N86" s="112"/>
      <c r="O86" s="116"/>
      <c r="P86" s="31"/>
      <c r="Q86" s="76"/>
      <c r="R86" s="58"/>
      <c r="S86" s="149"/>
      <c r="T86" s="62"/>
      <c r="U86" s="62"/>
      <c r="V86" s="62"/>
    </row>
    <row r="87" spans="1:20" s="63" customFormat="1" ht="12.75">
      <c r="A87" s="80" t="s">
        <v>378</v>
      </c>
      <c r="B87" s="42" t="s">
        <v>459</v>
      </c>
      <c r="C87" s="34" t="s">
        <v>237</v>
      </c>
      <c r="D87" s="39">
        <f t="shared" si="2"/>
        <v>3.15</v>
      </c>
      <c r="E87" s="45"/>
      <c r="F87" s="44"/>
      <c r="G87" s="44"/>
      <c r="H87" s="46"/>
      <c r="I87" s="44">
        <v>1.95</v>
      </c>
      <c r="J87" s="44"/>
      <c r="K87" s="45">
        <v>1.2</v>
      </c>
      <c r="L87" s="44"/>
      <c r="M87" s="41" t="s">
        <v>225</v>
      </c>
      <c r="N87" s="10"/>
      <c r="O87" s="49"/>
      <c r="P87" s="62"/>
      <c r="Q87" s="62"/>
      <c r="R87" s="31"/>
      <c r="S87" s="62"/>
      <c r="T87" s="62"/>
    </row>
    <row r="88" spans="1:22" s="63" customFormat="1" ht="12.75">
      <c r="A88" s="80" t="s">
        <v>379</v>
      </c>
      <c r="B88" s="42" t="s">
        <v>361</v>
      </c>
      <c r="C88" s="34" t="s">
        <v>181</v>
      </c>
      <c r="D88" s="39">
        <f t="shared" si="2"/>
        <v>3.1</v>
      </c>
      <c r="E88" s="45">
        <v>3.1</v>
      </c>
      <c r="F88" s="46"/>
      <c r="G88" s="45"/>
      <c r="H88" s="147"/>
      <c r="I88" s="147"/>
      <c r="J88" s="147"/>
      <c r="K88" s="44"/>
      <c r="L88" s="147"/>
      <c r="M88" s="148" t="s">
        <v>155</v>
      </c>
      <c r="N88" s="62"/>
      <c r="O88" s="116"/>
      <c r="P88" s="82"/>
      <c r="Q88" s="76"/>
      <c r="R88" s="59"/>
      <c r="S88" s="62"/>
      <c r="T88" s="62"/>
      <c r="U88" s="62"/>
      <c r="V88" s="62"/>
    </row>
    <row r="89" spans="1:22" s="63" customFormat="1" ht="12.75">
      <c r="A89" s="80" t="s">
        <v>381</v>
      </c>
      <c r="B89" s="42" t="s">
        <v>269</v>
      </c>
      <c r="C89" s="34" t="s">
        <v>214</v>
      </c>
      <c r="D89" s="39">
        <f t="shared" si="2"/>
        <v>3</v>
      </c>
      <c r="E89" s="45"/>
      <c r="F89" s="46">
        <v>3</v>
      </c>
      <c r="G89" s="44"/>
      <c r="H89" s="111"/>
      <c r="I89" s="46"/>
      <c r="J89" s="44"/>
      <c r="K89" s="111"/>
      <c r="L89" s="111"/>
      <c r="M89" s="41" t="s">
        <v>202</v>
      </c>
      <c r="N89" s="41"/>
      <c r="O89" s="116"/>
      <c r="P89" s="31"/>
      <c r="Q89" s="76"/>
      <c r="R89" s="58"/>
      <c r="S89" s="62"/>
      <c r="T89" s="62"/>
      <c r="U89" s="62"/>
      <c r="V89" s="62"/>
    </row>
    <row r="90" spans="1:20" s="63" customFormat="1" ht="12.75">
      <c r="A90" s="80"/>
      <c r="B90" s="29" t="s">
        <v>339</v>
      </c>
      <c r="C90" s="34" t="s">
        <v>211</v>
      </c>
      <c r="D90" s="39">
        <f t="shared" si="2"/>
        <v>3</v>
      </c>
      <c r="E90" s="45"/>
      <c r="F90" s="44"/>
      <c r="G90" s="44"/>
      <c r="H90" s="46"/>
      <c r="I90" s="46">
        <v>3</v>
      </c>
      <c r="J90" s="44"/>
      <c r="K90" s="111"/>
      <c r="L90" s="44"/>
      <c r="M90" s="41" t="s">
        <v>155</v>
      </c>
      <c r="N90" s="10"/>
      <c r="O90" s="116"/>
      <c r="P90" s="82"/>
      <c r="Q90" s="76"/>
      <c r="R90" s="59"/>
      <c r="S90" s="62"/>
      <c r="T90" s="62"/>
    </row>
    <row r="91" spans="1:21" s="63" customFormat="1" ht="12.75">
      <c r="A91" s="80"/>
      <c r="B91" s="42" t="s">
        <v>476</v>
      </c>
      <c r="C91" s="34" t="s">
        <v>182</v>
      </c>
      <c r="D91" s="39">
        <f t="shared" si="2"/>
        <v>3</v>
      </c>
      <c r="E91" s="46"/>
      <c r="F91" s="151"/>
      <c r="G91" s="46"/>
      <c r="H91" s="44"/>
      <c r="I91" s="44"/>
      <c r="J91" s="44">
        <v>1.65</v>
      </c>
      <c r="K91" s="44">
        <v>1.35</v>
      </c>
      <c r="L91" s="44"/>
      <c r="M91" s="41" t="s">
        <v>231</v>
      </c>
      <c r="N91" s="10"/>
      <c r="O91" s="49"/>
      <c r="P91" s="62"/>
      <c r="Q91" s="62"/>
      <c r="R91" s="62"/>
      <c r="S91" s="62"/>
      <c r="T91" s="62"/>
      <c r="U91" s="112"/>
    </row>
    <row r="92" spans="1:20" s="63" customFormat="1" ht="12.75">
      <c r="A92" s="80" t="s">
        <v>386</v>
      </c>
      <c r="B92" s="29" t="s">
        <v>462</v>
      </c>
      <c r="C92" s="34" t="s">
        <v>277</v>
      </c>
      <c r="D92" s="39">
        <f t="shared" si="2"/>
        <v>2.9</v>
      </c>
      <c r="E92" s="45"/>
      <c r="F92" s="44"/>
      <c r="G92" s="44"/>
      <c r="H92" s="46"/>
      <c r="I92" s="46">
        <v>0</v>
      </c>
      <c r="J92" s="44"/>
      <c r="K92" s="44">
        <v>1.45</v>
      </c>
      <c r="L92" s="44">
        <v>1.45</v>
      </c>
      <c r="M92" s="41" t="s">
        <v>225</v>
      </c>
      <c r="N92" s="10"/>
      <c r="O92" s="49"/>
      <c r="P92" s="62"/>
      <c r="Q92" s="62"/>
      <c r="R92" s="31"/>
      <c r="S92" s="62"/>
      <c r="T92" s="62"/>
    </row>
    <row r="93" spans="1:25" s="63" customFormat="1" ht="12.75">
      <c r="A93" s="80" t="s">
        <v>387</v>
      </c>
      <c r="B93" s="42" t="s">
        <v>495</v>
      </c>
      <c r="C93" s="107" t="s">
        <v>493</v>
      </c>
      <c r="D93" s="39">
        <f t="shared" si="2"/>
        <v>2.6500000000000004</v>
      </c>
      <c r="E93" s="46"/>
      <c r="F93" s="151"/>
      <c r="G93" s="46"/>
      <c r="H93" s="44"/>
      <c r="I93" s="44"/>
      <c r="J93" s="44"/>
      <c r="K93" s="45">
        <v>1.1</v>
      </c>
      <c r="L93" s="44">
        <v>1.55</v>
      </c>
      <c r="M93" s="41" t="s">
        <v>368</v>
      </c>
      <c r="N93" s="10"/>
      <c r="O93" s="49"/>
      <c r="P93" s="62"/>
      <c r="Q93" s="62"/>
      <c r="R93" s="62"/>
      <c r="S93" s="62"/>
      <c r="T93" s="62"/>
      <c r="U93" s="62"/>
      <c r="V93" s="62"/>
      <c r="W93" s="62"/>
      <c r="X93" s="62"/>
      <c r="Y93" s="62"/>
    </row>
    <row r="94" spans="1:20" s="63" customFormat="1" ht="12.75">
      <c r="A94" s="80" t="s">
        <v>388</v>
      </c>
      <c r="B94" s="29" t="s">
        <v>455</v>
      </c>
      <c r="C94" s="29" t="s">
        <v>211</v>
      </c>
      <c r="D94" s="39">
        <f t="shared" si="2"/>
        <v>2.6</v>
      </c>
      <c r="E94" s="45"/>
      <c r="F94" s="44"/>
      <c r="G94" s="44"/>
      <c r="H94" s="46"/>
      <c r="I94" s="45">
        <v>2.6</v>
      </c>
      <c r="J94" s="44"/>
      <c r="K94" s="111"/>
      <c r="L94" s="44"/>
      <c r="M94" s="41" t="s">
        <v>225</v>
      </c>
      <c r="N94" s="10"/>
      <c r="O94" s="116"/>
      <c r="P94" s="82"/>
      <c r="Q94" s="76"/>
      <c r="R94" s="58"/>
      <c r="S94" s="62"/>
      <c r="T94" s="62"/>
    </row>
    <row r="95" spans="1:25" s="63" customFormat="1" ht="12.75">
      <c r="A95" s="80"/>
      <c r="B95" s="42" t="s">
        <v>492</v>
      </c>
      <c r="C95" s="34" t="s">
        <v>493</v>
      </c>
      <c r="D95" s="39">
        <f t="shared" si="2"/>
        <v>2.6</v>
      </c>
      <c r="E95" s="46"/>
      <c r="F95" s="151"/>
      <c r="G95" s="46"/>
      <c r="H95" s="44"/>
      <c r="I95" s="44"/>
      <c r="J95" s="129"/>
      <c r="K95" s="45">
        <v>1.3</v>
      </c>
      <c r="L95" s="45">
        <v>1.3</v>
      </c>
      <c r="M95" s="41" t="s">
        <v>231</v>
      </c>
      <c r="N95" s="10"/>
      <c r="O95" s="49"/>
      <c r="P95" s="62"/>
      <c r="Q95" s="62"/>
      <c r="R95" s="62"/>
      <c r="S95" s="62"/>
      <c r="T95" s="62"/>
      <c r="U95" s="62"/>
      <c r="V95" s="62"/>
      <c r="W95" s="62"/>
      <c r="X95" s="62"/>
      <c r="Y95" s="62"/>
    </row>
    <row r="96" spans="1:20" s="63" customFormat="1" ht="12.75">
      <c r="A96" s="80"/>
      <c r="B96" s="29" t="s">
        <v>315</v>
      </c>
      <c r="C96" s="107" t="s">
        <v>260</v>
      </c>
      <c r="D96" s="39">
        <f t="shared" si="2"/>
        <v>2.6</v>
      </c>
      <c r="E96" s="44"/>
      <c r="F96" s="44"/>
      <c r="G96" s="45"/>
      <c r="H96" s="44"/>
      <c r="I96" s="45"/>
      <c r="J96" s="45">
        <v>2.6</v>
      </c>
      <c r="K96" s="44"/>
      <c r="L96" s="45"/>
      <c r="M96" s="41" t="s">
        <v>176</v>
      </c>
      <c r="N96" s="10"/>
      <c r="O96" s="116"/>
      <c r="P96" s="31"/>
      <c r="Q96" s="76"/>
      <c r="R96" s="59"/>
      <c r="S96" s="62"/>
      <c r="T96" s="62"/>
    </row>
    <row r="97" spans="1:20" s="63" customFormat="1" ht="12.75">
      <c r="A97" s="80" t="s">
        <v>392</v>
      </c>
      <c r="B97" s="42" t="s">
        <v>456</v>
      </c>
      <c r="C97" s="34" t="s">
        <v>159</v>
      </c>
      <c r="D97" s="39">
        <f t="shared" si="2"/>
        <v>2.4</v>
      </c>
      <c r="E97" s="45"/>
      <c r="F97" s="44"/>
      <c r="G97" s="44"/>
      <c r="H97" s="46"/>
      <c r="I97" s="45">
        <v>2.4</v>
      </c>
      <c r="J97" s="44"/>
      <c r="K97" s="111"/>
      <c r="L97" s="44"/>
      <c r="M97" s="41" t="s">
        <v>225</v>
      </c>
      <c r="N97" s="10"/>
      <c r="O97" s="116"/>
      <c r="P97" s="31"/>
      <c r="Q97" s="76"/>
      <c r="R97" s="59"/>
      <c r="S97" s="62"/>
      <c r="T97" s="62"/>
    </row>
    <row r="98" spans="1:22" s="63" customFormat="1" ht="12.75">
      <c r="A98" s="80"/>
      <c r="B98" s="42" t="s">
        <v>353</v>
      </c>
      <c r="C98" s="29" t="s">
        <v>181</v>
      </c>
      <c r="D98" s="39">
        <f t="shared" si="2"/>
        <v>2.4</v>
      </c>
      <c r="E98" s="45">
        <v>2.4</v>
      </c>
      <c r="F98" s="48"/>
      <c r="G98" s="46"/>
      <c r="H98" s="46"/>
      <c r="I98" s="46"/>
      <c r="J98" s="44"/>
      <c r="K98" s="44"/>
      <c r="L98" s="44"/>
      <c r="M98" s="41" t="s">
        <v>225</v>
      </c>
      <c r="N98" s="62"/>
      <c r="O98" s="116"/>
      <c r="P98" s="82"/>
      <c r="Q98" s="76"/>
      <c r="R98" s="59"/>
      <c r="S98" s="62"/>
      <c r="T98" s="62"/>
      <c r="U98" s="62"/>
      <c r="V98" s="62"/>
    </row>
    <row r="99" spans="1:22" s="63" customFormat="1" ht="12.75">
      <c r="A99" s="80" t="s">
        <v>417</v>
      </c>
      <c r="B99" s="42" t="s">
        <v>296</v>
      </c>
      <c r="C99" s="34" t="s">
        <v>41</v>
      </c>
      <c r="D99" s="39">
        <f t="shared" si="2"/>
        <v>2.3</v>
      </c>
      <c r="E99" s="44"/>
      <c r="F99" s="44"/>
      <c r="G99" s="45">
        <v>2.3</v>
      </c>
      <c r="H99" s="45"/>
      <c r="I99" s="128"/>
      <c r="J99" s="45"/>
      <c r="K99" s="44"/>
      <c r="L99" s="45"/>
      <c r="M99" s="41" t="s">
        <v>176</v>
      </c>
      <c r="N99" s="10"/>
      <c r="O99" s="116"/>
      <c r="P99" s="82"/>
      <c r="Q99" s="76"/>
      <c r="R99" s="58"/>
      <c r="S99" s="62"/>
      <c r="T99" s="62"/>
      <c r="U99" s="62"/>
      <c r="V99" s="62"/>
    </row>
    <row r="100" spans="1:25" s="63" customFormat="1" ht="12.75">
      <c r="A100" s="80" t="s">
        <v>397</v>
      </c>
      <c r="B100" s="29" t="s">
        <v>300</v>
      </c>
      <c r="C100" s="107" t="s">
        <v>159</v>
      </c>
      <c r="D100" s="39">
        <f t="shared" si="2"/>
        <v>2.05</v>
      </c>
      <c r="E100" s="46"/>
      <c r="F100" s="151"/>
      <c r="G100" s="46"/>
      <c r="H100" s="44"/>
      <c r="I100" s="44"/>
      <c r="J100" s="44"/>
      <c r="K100" s="46"/>
      <c r="L100" s="44">
        <v>2.05</v>
      </c>
      <c r="M100" s="41" t="s">
        <v>231</v>
      </c>
      <c r="N100" s="10"/>
      <c r="O100" s="49"/>
      <c r="P100" s="62"/>
      <c r="Q100" s="62"/>
      <c r="R100" s="62"/>
      <c r="S100" s="62"/>
      <c r="T100" s="62"/>
      <c r="U100" s="62"/>
      <c r="V100" s="62"/>
      <c r="W100" s="62"/>
      <c r="X100" s="62"/>
      <c r="Y100" s="62"/>
    </row>
    <row r="101" spans="1:22" s="63" customFormat="1" ht="12.75">
      <c r="A101" s="80" t="s">
        <v>398</v>
      </c>
      <c r="B101" s="42" t="s">
        <v>308</v>
      </c>
      <c r="C101" s="107" t="s">
        <v>115</v>
      </c>
      <c r="D101" s="39">
        <f aca="true" t="shared" si="3" ref="D101:D108">IF(COUNTA(E101:L101)&gt;=1,LARGE(E101:L101,1),0)+IF(COUNTA(E101:L101)&gt;=2,LARGE(E101:L101,2),0)+IF(COUNTA(E101:L101)&gt;=3,LARGE(E101:L101,3),0)+IF(COUNTA(E101:L101)&gt;=4,LARGE(E101:L101,4),0)+IF(COUNTA(E101:L101)&gt;=5,LARGE(E101:L101,5),0)</f>
        <v>1.95</v>
      </c>
      <c r="E101" s="46"/>
      <c r="F101" s="44"/>
      <c r="G101" s="44">
        <v>1.95</v>
      </c>
      <c r="H101" s="44"/>
      <c r="I101" s="44"/>
      <c r="J101" s="44"/>
      <c r="K101" s="44"/>
      <c r="L101" s="44"/>
      <c r="M101" s="41" t="s">
        <v>155</v>
      </c>
      <c r="N101" s="57"/>
      <c r="O101" s="116"/>
      <c r="P101" s="62"/>
      <c r="Q101" s="62"/>
      <c r="R101" s="31"/>
      <c r="S101" s="62"/>
      <c r="T101" s="62"/>
      <c r="U101" s="62"/>
      <c r="V101" s="62"/>
    </row>
    <row r="102" spans="1:20" s="63" customFormat="1" ht="12.75">
      <c r="A102" s="80" t="s">
        <v>399</v>
      </c>
      <c r="B102" s="42" t="s">
        <v>330</v>
      </c>
      <c r="C102" s="107" t="s">
        <v>260</v>
      </c>
      <c r="D102" s="39">
        <f t="shared" si="3"/>
        <v>1.85</v>
      </c>
      <c r="E102" s="46"/>
      <c r="F102" s="48"/>
      <c r="G102" s="46"/>
      <c r="H102" s="46"/>
      <c r="I102" s="46"/>
      <c r="J102" s="44">
        <v>1.85</v>
      </c>
      <c r="K102" s="44"/>
      <c r="L102" s="44"/>
      <c r="M102" s="41" t="s">
        <v>225</v>
      </c>
      <c r="N102" s="10"/>
      <c r="O102" s="49"/>
      <c r="P102" s="82"/>
      <c r="Q102" s="76"/>
      <c r="R102" s="59"/>
      <c r="S102" s="62"/>
      <c r="T102" s="62"/>
    </row>
    <row r="103" spans="1:25" s="63" customFormat="1" ht="12.75">
      <c r="A103" s="80" t="s">
        <v>400</v>
      </c>
      <c r="B103" s="29" t="s">
        <v>509</v>
      </c>
      <c r="C103" s="107" t="s">
        <v>220</v>
      </c>
      <c r="D103" s="39">
        <f t="shared" si="3"/>
        <v>1.8</v>
      </c>
      <c r="E103" s="46"/>
      <c r="F103" s="44"/>
      <c r="G103" s="44"/>
      <c r="H103" s="46"/>
      <c r="I103" s="44"/>
      <c r="J103" s="44"/>
      <c r="K103" s="111"/>
      <c r="L103" s="45">
        <v>1.8</v>
      </c>
      <c r="M103" s="41" t="s">
        <v>202</v>
      </c>
      <c r="N103" s="10"/>
      <c r="O103" s="49"/>
      <c r="P103" s="62"/>
      <c r="Q103" s="62"/>
      <c r="R103" s="60"/>
      <c r="S103" s="62"/>
      <c r="T103" s="62"/>
      <c r="U103" s="62"/>
      <c r="V103" s="62"/>
      <c r="W103" s="62"/>
      <c r="X103" s="62"/>
      <c r="Y103" s="62"/>
    </row>
    <row r="104" spans="1:22" s="63" customFormat="1" ht="12.75">
      <c r="A104" s="80" t="s">
        <v>401</v>
      </c>
      <c r="B104" s="42" t="s">
        <v>351</v>
      </c>
      <c r="C104" s="107" t="s">
        <v>182</v>
      </c>
      <c r="D104" s="39">
        <f t="shared" si="3"/>
        <v>1.75</v>
      </c>
      <c r="E104" s="46">
        <v>0</v>
      </c>
      <c r="F104" s="44">
        <v>1.75</v>
      </c>
      <c r="G104" s="111"/>
      <c r="H104" s="111"/>
      <c r="I104" s="111"/>
      <c r="J104" s="111"/>
      <c r="K104" s="111"/>
      <c r="L104" s="111"/>
      <c r="M104" s="10">
        <v>14</v>
      </c>
      <c r="N104" s="62"/>
      <c r="O104" s="116"/>
      <c r="P104" s="82"/>
      <c r="Q104" s="76"/>
      <c r="R104" s="62"/>
      <c r="S104" s="62"/>
      <c r="T104" s="62"/>
      <c r="U104" s="62"/>
      <c r="V104" s="62"/>
    </row>
    <row r="105" spans="1:25" s="63" customFormat="1" ht="12.75">
      <c r="A105" s="80" t="s">
        <v>402</v>
      </c>
      <c r="B105" s="42" t="s">
        <v>491</v>
      </c>
      <c r="C105" s="34" t="s">
        <v>56</v>
      </c>
      <c r="D105" s="39">
        <f t="shared" si="3"/>
        <v>1.7</v>
      </c>
      <c r="E105" s="44"/>
      <c r="F105" s="48"/>
      <c r="G105" s="46"/>
      <c r="H105" s="46"/>
      <c r="I105" s="46"/>
      <c r="J105" s="44"/>
      <c r="K105" s="45">
        <v>1.7</v>
      </c>
      <c r="L105" s="44"/>
      <c r="M105" s="41" t="s">
        <v>225</v>
      </c>
      <c r="N105" s="10"/>
      <c r="O105" s="49"/>
      <c r="P105" s="82"/>
      <c r="Q105" s="76"/>
      <c r="R105" s="59"/>
      <c r="S105" s="62"/>
      <c r="T105" s="62"/>
      <c r="U105" s="62"/>
      <c r="V105" s="62"/>
      <c r="W105" s="62"/>
      <c r="X105" s="62"/>
      <c r="Y105" s="62"/>
    </row>
    <row r="106" spans="1:25" s="63" customFormat="1" ht="12.75">
      <c r="A106" s="80" t="s">
        <v>403</v>
      </c>
      <c r="B106" s="29" t="s">
        <v>510</v>
      </c>
      <c r="C106" s="107" t="s">
        <v>220</v>
      </c>
      <c r="D106" s="39">
        <f t="shared" si="3"/>
        <v>1.5</v>
      </c>
      <c r="E106" s="45"/>
      <c r="F106" s="44"/>
      <c r="G106" s="45"/>
      <c r="H106" s="44"/>
      <c r="I106" s="44"/>
      <c r="J106" s="44"/>
      <c r="K106" s="46"/>
      <c r="L106" s="45">
        <v>1.5</v>
      </c>
      <c r="M106" s="41" t="s">
        <v>225</v>
      </c>
      <c r="N106" s="41"/>
      <c r="O106" s="116"/>
      <c r="P106" s="62"/>
      <c r="Q106" s="62"/>
      <c r="R106" s="31"/>
      <c r="S106" s="62"/>
      <c r="T106" s="62"/>
      <c r="U106" s="62"/>
      <c r="V106" s="62"/>
      <c r="W106" s="62"/>
      <c r="X106" s="62"/>
      <c r="Y106" s="62"/>
    </row>
    <row r="107" spans="1:25" s="63" customFormat="1" ht="12.75">
      <c r="A107" s="80" t="s">
        <v>404</v>
      </c>
      <c r="B107" s="29" t="s">
        <v>496</v>
      </c>
      <c r="C107" s="107" t="s">
        <v>56</v>
      </c>
      <c r="D107" s="39">
        <f t="shared" si="3"/>
        <v>1.25</v>
      </c>
      <c r="E107" s="46"/>
      <c r="F107" s="151"/>
      <c r="G107" s="46"/>
      <c r="H107" s="129"/>
      <c r="I107" s="44"/>
      <c r="J107" s="44"/>
      <c r="K107" s="46">
        <v>0</v>
      </c>
      <c r="L107" s="44">
        <v>1.25</v>
      </c>
      <c r="M107" s="41" t="s">
        <v>342</v>
      </c>
      <c r="N107" s="10"/>
      <c r="O107" s="49"/>
      <c r="P107" s="62"/>
      <c r="Q107" s="62"/>
      <c r="R107" s="62"/>
      <c r="S107" s="62"/>
      <c r="T107" s="62"/>
      <c r="U107" s="62"/>
      <c r="V107" s="62"/>
      <c r="W107" s="62"/>
      <c r="X107" s="62"/>
      <c r="Y107" s="62"/>
    </row>
    <row r="108" spans="1:25" s="63" customFormat="1" ht="12.75">
      <c r="A108" s="80" t="s">
        <v>418</v>
      </c>
      <c r="B108" s="42" t="s">
        <v>512</v>
      </c>
      <c r="C108" s="107" t="s">
        <v>220</v>
      </c>
      <c r="D108" s="39">
        <f t="shared" si="3"/>
        <v>1.15</v>
      </c>
      <c r="E108" s="46"/>
      <c r="F108" s="48"/>
      <c r="G108" s="46"/>
      <c r="H108" s="44"/>
      <c r="I108" s="44"/>
      <c r="J108" s="44"/>
      <c r="K108" s="46"/>
      <c r="L108" s="44">
        <v>1.15</v>
      </c>
      <c r="M108" s="41" t="s">
        <v>342</v>
      </c>
      <c r="N108" s="10"/>
      <c r="O108" s="49"/>
      <c r="P108" s="62"/>
      <c r="Q108" s="62"/>
      <c r="R108" s="31"/>
      <c r="S108" s="62"/>
      <c r="T108" s="62"/>
      <c r="U108" s="62"/>
      <c r="V108" s="62"/>
      <c r="W108" s="62"/>
      <c r="X108" s="62"/>
      <c r="Y108" s="62"/>
    </row>
  </sheetData>
  <sheetProtection/>
  <mergeCells count="1">
    <mergeCell ref="B3:C3"/>
  </mergeCells>
  <printOptions horizontalCentered="1"/>
  <pageMargins left="0.3937007874015748" right="0.3937007874015748" top="0.3937007874015748" bottom="0.3937007874015748" header="0.5118110236220472" footer="0.5118110236220472"/>
  <pageSetup horizontalDpi="200" verticalDpi="2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39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5" sqref="A25"/>
    </sheetView>
  </sheetViews>
  <sheetFormatPr defaultColWidth="9.00390625" defaultRowHeight="12.75"/>
  <cols>
    <col min="1" max="1" width="5.125" style="197" customWidth="1"/>
    <col min="2" max="2" width="26.375" style="112" customWidth="1"/>
    <col min="3" max="3" width="29.25390625" style="112" bestFit="1" customWidth="1"/>
    <col min="4" max="4" width="9.125" style="95" customWidth="1"/>
    <col min="5" max="12" width="4.75390625" style="63" customWidth="1"/>
    <col min="13" max="13" width="4.75390625" style="10" customWidth="1"/>
    <col min="14" max="15" width="4.75390625" style="9" customWidth="1"/>
    <col min="16" max="16" width="23.375" style="9" bestFit="1" customWidth="1"/>
    <col min="17" max="17" width="24.25390625" style="56" customWidth="1"/>
    <col min="18" max="18" width="6.75390625" style="43" customWidth="1"/>
    <col min="19" max="19" width="5.125" style="49" customWidth="1"/>
    <col min="20" max="27" width="9.125" style="9" customWidth="1"/>
  </cols>
  <sheetData>
    <row r="1" spans="1:18" ht="18.75">
      <c r="A1" s="195" t="s">
        <v>525</v>
      </c>
      <c r="E1" s="2"/>
      <c r="F1" s="2"/>
      <c r="G1" s="2"/>
      <c r="H1" s="2"/>
      <c r="I1" s="2"/>
      <c r="J1" s="2"/>
      <c r="K1" s="2"/>
      <c r="L1" s="2"/>
      <c r="Q1" s="55"/>
      <c r="R1" s="53"/>
    </row>
    <row r="2" spans="5:18" ht="13.5" thickBot="1">
      <c r="E2" s="2"/>
      <c r="F2" s="2"/>
      <c r="G2" s="2"/>
      <c r="H2" s="2"/>
      <c r="I2" s="2"/>
      <c r="J2" s="2"/>
      <c r="K2" s="2"/>
      <c r="L2" s="2"/>
      <c r="Q2" s="55"/>
      <c r="R2" s="53"/>
    </row>
    <row r="3" spans="2:18" ht="15.75" thickBot="1">
      <c r="B3" s="206" t="s">
        <v>40</v>
      </c>
      <c r="C3" s="207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  <c r="Q3" s="55"/>
      <c r="R3" s="53"/>
    </row>
    <row r="4" spans="6:18" ht="12.75">
      <c r="F4" s="2"/>
      <c r="G4" s="2"/>
      <c r="H4" s="2"/>
      <c r="I4" s="2"/>
      <c r="J4" s="2"/>
      <c r="K4" s="2"/>
      <c r="L4" s="2"/>
      <c r="Q4" s="55"/>
      <c r="R4" s="53"/>
    </row>
    <row r="5" spans="1:27" s="63" customFormat="1" ht="12.75">
      <c r="A5" s="80" t="s">
        <v>0</v>
      </c>
      <c r="B5" s="29" t="s">
        <v>179</v>
      </c>
      <c r="C5" s="29" t="s">
        <v>158</v>
      </c>
      <c r="D5" s="39">
        <f aca="true" t="shared" si="0" ref="D5:D36">IF(COUNTA(E5:L5)&gt;=1,LARGE(E5:L5,1),0)+IF(COUNTA(E5:L5)&gt;=2,LARGE(E5:L5,2),0)+IF(COUNTA(E5:L5)&gt;=3,LARGE(E5:L5,3),0)+IF(COUNTA(E5:L5)&gt;=4,LARGE(E5:L5,4),0)+IF(COUNTA(E5:L5)&gt;=5,LARGE(E5:L5,5),0)</f>
        <v>100</v>
      </c>
      <c r="E5" s="46">
        <v>15</v>
      </c>
      <c r="F5" s="46">
        <v>20</v>
      </c>
      <c r="G5" s="45"/>
      <c r="H5" s="46">
        <v>20</v>
      </c>
      <c r="I5" s="46">
        <v>20</v>
      </c>
      <c r="J5" s="46">
        <v>20</v>
      </c>
      <c r="K5" s="46">
        <v>20</v>
      </c>
      <c r="L5" s="46">
        <v>20</v>
      </c>
      <c r="M5" s="41" t="s">
        <v>176</v>
      </c>
      <c r="N5" s="41"/>
      <c r="O5" s="116"/>
      <c r="P5" s="142"/>
      <c r="Q5" s="142"/>
      <c r="R5" s="77"/>
      <c r="S5" s="62"/>
      <c r="T5" s="62"/>
      <c r="U5" s="62"/>
      <c r="V5" s="62"/>
      <c r="W5" s="62"/>
      <c r="X5" s="62"/>
      <c r="Y5" s="62"/>
      <c r="Z5" s="62"/>
      <c r="AA5" s="62"/>
    </row>
    <row r="6" spans="1:27" s="63" customFormat="1" ht="12.75">
      <c r="A6" s="80" t="s">
        <v>1</v>
      </c>
      <c r="B6" s="42" t="s">
        <v>221</v>
      </c>
      <c r="C6" s="34" t="s">
        <v>8</v>
      </c>
      <c r="D6" s="39">
        <f t="shared" si="0"/>
        <v>65</v>
      </c>
      <c r="E6" s="46">
        <v>20</v>
      </c>
      <c r="F6" s="46">
        <v>15</v>
      </c>
      <c r="G6" s="46"/>
      <c r="H6" s="46">
        <v>15</v>
      </c>
      <c r="I6" s="44"/>
      <c r="J6" s="44"/>
      <c r="K6" s="45"/>
      <c r="L6" s="46">
        <v>15</v>
      </c>
      <c r="M6" s="57" t="s">
        <v>225</v>
      </c>
      <c r="N6" s="32"/>
      <c r="O6" s="116"/>
      <c r="P6" s="103"/>
      <c r="Q6" s="91"/>
      <c r="R6" s="58"/>
      <c r="S6" s="92"/>
      <c r="T6" s="92"/>
      <c r="U6" s="62"/>
      <c r="V6" s="62"/>
      <c r="W6" s="62"/>
      <c r="X6" s="62"/>
      <c r="Y6" s="62"/>
      <c r="Z6" s="62"/>
      <c r="AA6" s="62"/>
    </row>
    <row r="7" spans="1:27" s="63" customFormat="1" ht="12.75">
      <c r="A7" s="80" t="s">
        <v>2</v>
      </c>
      <c r="B7" s="42" t="s">
        <v>185</v>
      </c>
      <c r="C7" s="34" t="s">
        <v>182</v>
      </c>
      <c r="D7" s="39">
        <f t="shared" si="0"/>
        <v>65</v>
      </c>
      <c r="E7" s="45">
        <v>8.5</v>
      </c>
      <c r="F7" s="46">
        <v>10</v>
      </c>
      <c r="G7" s="45"/>
      <c r="H7" s="46">
        <v>9</v>
      </c>
      <c r="I7" s="46">
        <v>15</v>
      </c>
      <c r="J7" s="46">
        <v>15</v>
      </c>
      <c r="K7" s="46">
        <v>15</v>
      </c>
      <c r="L7" s="46">
        <v>10</v>
      </c>
      <c r="M7" s="57" t="s">
        <v>127</v>
      </c>
      <c r="N7" s="32"/>
      <c r="O7" s="116"/>
      <c r="P7" s="103"/>
      <c r="Q7" s="91"/>
      <c r="R7" s="77"/>
      <c r="S7" s="62"/>
      <c r="T7" s="62"/>
      <c r="U7" s="62"/>
      <c r="V7" s="62"/>
      <c r="W7" s="62"/>
      <c r="X7" s="62"/>
      <c r="Y7" s="62"/>
      <c r="Z7" s="62"/>
      <c r="AA7" s="62"/>
    </row>
    <row r="8" spans="1:27" s="63" customFormat="1" ht="12.75">
      <c r="A8" s="80" t="s">
        <v>3</v>
      </c>
      <c r="B8" s="61" t="s">
        <v>154</v>
      </c>
      <c r="C8" s="37" t="s">
        <v>56</v>
      </c>
      <c r="D8" s="39">
        <f t="shared" si="0"/>
        <v>62.5</v>
      </c>
      <c r="E8" s="45">
        <v>12.5</v>
      </c>
      <c r="F8" s="45">
        <v>12.5</v>
      </c>
      <c r="G8" s="45">
        <v>12.5</v>
      </c>
      <c r="H8" s="45">
        <v>12.5</v>
      </c>
      <c r="I8" s="45">
        <v>12.5</v>
      </c>
      <c r="J8" s="46">
        <v>10</v>
      </c>
      <c r="K8" s="46">
        <v>10</v>
      </c>
      <c r="L8" s="45">
        <v>12.5</v>
      </c>
      <c r="M8" s="57" t="s">
        <v>155</v>
      </c>
      <c r="N8" s="32"/>
      <c r="O8" s="116"/>
      <c r="P8" s="156"/>
      <c r="Q8" s="157"/>
      <c r="R8" s="58"/>
      <c r="S8" s="59"/>
      <c r="T8" s="62"/>
      <c r="U8" s="62"/>
      <c r="V8" s="62"/>
      <c r="W8" s="62"/>
      <c r="X8" s="62"/>
      <c r="Y8" s="62"/>
      <c r="Z8" s="62"/>
      <c r="AA8" s="62"/>
    </row>
    <row r="9" spans="1:27" s="63" customFormat="1" ht="12.75">
      <c r="A9" s="80" t="s">
        <v>4</v>
      </c>
      <c r="B9" s="42" t="s">
        <v>207</v>
      </c>
      <c r="C9" s="34" t="s">
        <v>8</v>
      </c>
      <c r="D9" s="39">
        <f t="shared" si="0"/>
        <v>59</v>
      </c>
      <c r="E9" s="46">
        <v>7</v>
      </c>
      <c r="F9" s="46">
        <v>9</v>
      </c>
      <c r="G9" s="46">
        <v>20</v>
      </c>
      <c r="H9" s="45">
        <v>8.5</v>
      </c>
      <c r="I9" s="45"/>
      <c r="J9" s="45">
        <v>12.5</v>
      </c>
      <c r="K9" s="46">
        <v>9</v>
      </c>
      <c r="L9" s="46"/>
      <c r="M9" s="57" t="s">
        <v>202</v>
      </c>
      <c r="N9" s="32"/>
      <c r="O9" s="116"/>
      <c r="P9" s="31"/>
      <c r="Q9" s="76"/>
      <c r="R9" s="77"/>
      <c r="S9" s="92"/>
      <c r="T9" s="92"/>
      <c r="U9" s="62"/>
      <c r="V9" s="62"/>
      <c r="W9" s="62"/>
      <c r="X9" s="62"/>
      <c r="Y9" s="62"/>
      <c r="Z9" s="62"/>
      <c r="AA9" s="62"/>
    </row>
    <row r="10" spans="1:27" s="63" customFormat="1" ht="12.75">
      <c r="A10" s="80" t="s">
        <v>5</v>
      </c>
      <c r="B10" s="42" t="s">
        <v>201</v>
      </c>
      <c r="C10" s="34" t="s">
        <v>8</v>
      </c>
      <c r="D10" s="39">
        <f t="shared" si="0"/>
        <v>51</v>
      </c>
      <c r="E10" s="46">
        <v>8</v>
      </c>
      <c r="F10" s="45">
        <v>7.5</v>
      </c>
      <c r="G10" s="46">
        <v>15</v>
      </c>
      <c r="H10" s="46">
        <v>10</v>
      </c>
      <c r="I10" s="45"/>
      <c r="J10" s="45"/>
      <c r="K10" s="45">
        <v>9.5</v>
      </c>
      <c r="L10" s="45">
        <v>8.5</v>
      </c>
      <c r="M10" s="57" t="s">
        <v>176</v>
      </c>
      <c r="N10" s="32"/>
      <c r="O10" s="116"/>
      <c r="P10" s="114"/>
      <c r="Q10" s="115"/>
      <c r="R10" s="77"/>
      <c r="S10" s="92"/>
      <c r="T10" s="92"/>
      <c r="U10" s="62"/>
      <c r="V10" s="62"/>
      <c r="W10" s="62"/>
      <c r="X10" s="62"/>
      <c r="Y10" s="62"/>
      <c r="Z10" s="62"/>
      <c r="AA10" s="62"/>
    </row>
    <row r="11" spans="1:27" s="81" customFormat="1" ht="12.75">
      <c r="A11" s="80" t="s">
        <v>6</v>
      </c>
      <c r="B11" s="42" t="s">
        <v>228</v>
      </c>
      <c r="C11" s="34" t="s">
        <v>8</v>
      </c>
      <c r="D11" s="39">
        <f t="shared" si="0"/>
        <v>46.5</v>
      </c>
      <c r="E11" s="46"/>
      <c r="F11" s="45">
        <v>6.5</v>
      </c>
      <c r="G11" s="45">
        <v>8.5</v>
      </c>
      <c r="H11" s="45"/>
      <c r="I11" s="46">
        <v>10</v>
      </c>
      <c r="J11" s="45"/>
      <c r="K11" s="45">
        <v>12.5</v>
      </c>
      <c r="L11" s="46">
        <v>9</v>
      </c>
      <c r="M11" s="41" t="s">
        <v>231</v>
      </c>
      <c r="N11" s="41"/>
      <c r="O11" s="116"/>
      <c r="P11" s="143"/>
      <c r="Q11" s="143"/>
      <c r="R11" s="58"/>
      <c r="S11" s="62"/>
      <c r="T11" s="62"/>
      <c r="U11" s="62"/>
      <c r="V11" s="62"/>
      <c r="W11" s="62"/>
      <c r="X11" s="62"/>
      <c r="Y11" s="62"/>
      <c r="Z11" s="62"/>
      <c r="AA11" s="62"/>
    </row>
    <row r="12" spans="1:27" s="63" customFormat="1" ht="12.75">
      <c r="A12" s="80" t="s">
        <v>7</v>
      </c>
      <c r="B12" s="42" t="s">
        <v>206</v>
      </c>
      <c r="C12" s="34" t="s">
        <v>8</v>
      </c>
      <c r="D12" s="39">
        <f t="shared" si="0"/>
        <v>44</v>
      </c>
      <c r="E12" s="45">
        <v>7.5</v>
      </c>
      <c r="F12" s="46">
        <v>8</v>
      </c>
      <c r="G12" s="45">
        <v>9.5</v>
      </c>
      <c r="H12" s="45">
        <v>9.5</v>
      </c>
      <c r="I12" s="45"/>
      <c r="J12" s="45">
        <v>9.5</v>
      </c>
      <c r="K12" s="46"/>
      <c r="L12" s="46"/>
      <c r="M12" s="57" t="s">
        <v>202</v>
      </c>
      <c r="N12" s="32"/>
      <c r="O12" s="116"/>
      <c r="P12" s="142"/>
      <c r="Q12" s="143"/>
      <c r="R12" s="58"/>
      <c r="S12" s="92"/>
      <c r="T12" s="92"/>
      <c r="U12" s="62"/>
      <c r="V12" s="62"/>
      <c r="W12" s="62"/>
      <c r="X12" s="62"/>
      <c r="Y12" s="62"/>
      <c r="Z12" s="62"/>
      <c r="AA12" s="62"/>
    </row>
    <row r="13" spans="1:20" s="62" customFormat="1" ht="12.75">
      <c r="A13" s="80" t="s">
        <v>9</v>
      </c>
      <c r="B13" s="42" t="s">
        <v>205</v>
      </c>
      <c r="C13" s="34" t="s">
        <v>8</v>
      </c>
      <c r="D13" s="39">
        <f t="shared" si="0"/>
        <v>43.5</v>
      </c>
      <c r="E13" s="45">
        <v>9.5</v>
      </c>
      <c r="F13" s="46">
        <v>7</v>
      </c>
      <c r="G13" s="46">
        <v>10</v>
      </c>
      <c r="H13" s="45">
        <v>7.5</v>
      </c>
      <c r="I13" s="45"/>
      <c r="J13" s="46"/>
      <c r="K13" s="46"/>
      <c r="L13" s="45">
        <v>9.5</v>
      </c>
      <c r="M13" s="57" t="s">
        <v>202</v>
      </c>
      <c r="N13" s="32"/>
      <c r="O13" s="116"/>
      <c r="P13" s="31"/>
      <c r="Q13" s="76"/>
      <c r="R13" s="58"/>
      <c r="S13" s="92"/>
      <c r="T13" s="92"/>
    </row>
    <row r="14" spans="1:18" s="62" customFormat="1" ht="12.75">
      <c r="A14" s="80" t="s">
        <v>12</v>
      </c>
      <c r="B14" s="42" t="s">
        <v>199</v>
      </c>
      <c r="C14" s="34" t="s">
        <v>98</v>
      </c>
      <c r="D14" s="39">
        <f t="shared" si="0"/>
        <v>42</v>
      </c>
      <c r="E14" s="46">
        <v>9</v>
      </c>
      <c r="F14" s="46">
        <v>6</v>
      </c>
      <c r="G14" s="46">
        <v>8</v>
      </c>
      <c r="H14" s="46"/>
      <c r="I14" s="45">
        <v>7.5</v>
      </c>
      <c r="J14" s="45">
        <v>8.5</v>
      </c>
      <c r="K14" s="45">
        <v>8.5</v>
      </c>
      <c r="L14" s="46">
        <v>8</v>
      </c>
      <c r="M14" s="57" t="s">
        <v>127</v>
      </c>
      <c r="N14" s="49"/>
      <c r="O14" s="116"/>
      <c r="P14" s="31"/>
      <c r="Q14" s="76"/>
      <c r="R14" s="77"/>
    </row>
    <row r="15" spans="1:27" s="63" customFormat="1" ht="12.75">
      <c r="A15" s="80" t="s">
        <v>13</v>
      </c>
      <c r="B15" s="42" t="s">
        <v>219</v>
      </c>
      <c r="C15" s="34" t="s">
        <v>220</v>
      </c>
      <c r="D15" s="39">
        <f t="shared" si="0"/>
        <v>35.5</v>
      </c>
      <c r="E15" s="45"/>
      <c r="F15" s="45"/>
      <c r="G15" s="45">
        <v>5.5</v>
      </c>
      <c r="H15" s="44">
        <v>5.25</v>
      </c>
      <c r="I15" s="45">
        <v>6.5</v>
      </c>
      <c r="J15" s="46">
        <v>9</v>
      </c>
      <c r="K15" s="46">
        <v>8</v>
      </c>
      <c r="L15" s="45">
        <v>6.5</v>
      </c>
      <c r="M15" s="41" t="s">
        <v>143</v>
      </c>
      <c r="N15" s="41"/>
      <c r="O15" s="116"/>
      <c r="P15" s="191"/>
      <c r="Q15" s="191"/>
      <c r="R15" s="77"/>
      <c r="S15" s="62"/>
      <c r="T15" s="62"/>
      <c r="U15" s="62"/>
      <c r="V15" s="62"/>
      <c r="W15" s="62"/>
      <c r="X15" s="62"/>
      <c r="Y15" s="62"/>
      <c r="Z15" s="62"/>
      <c r="AA15" s="62"/>
    </row>
    <row r="16" spans="1:27" s="63" customFormat="1" ht="12.75">
      <c r="A16" s="80" t="s">
        <v>10</v>
      </c>
      <c r="B16" s="34" t="s">
        <v>232</v>
      </c>
      <c r="C16" s="34" t="s">
        <v>122</v>
      </c>
      <c r="D16" s="39">
        <f t="shared" si="0"/>
        <v>34.5</v>
      </c>
      <c r="E16" s="45">
        <v>4.2</v>
      </c>
      <c r="F16" s="44">
        <v>5.75</v>
      </c>
      <c r="G16" s="46">
        <v>7</v>
      </c>
      <c r="H16" s="45"/>
      <c r="I16" s="46">
        <v>9</v>
      </c>
      <c r="J16" s="44">
        <v>5.25</v>
      </c>
      <c r="K16" s="46"/>
      <c r="L16" s="45">
        <v>7.5</v>
      </c>
      <c r="M16" s="57" t="s">
        <v>155</v>
      </c>
      <c r="N16" s="41"/>
      <c r="O16" s="116"/>
      <c r="P16" s="31"/>
      <c r="Q16" s="76"/>
      <c r="R16" s="59"/>
      <c r="S16" s="62"/>
      <c r="T16" s="62"/>
      <c r="U16" s="62"/>
      <c r="V16" s="62"/>
      <c r="W16" s="62"/>
      <c r="X16" s="62"/>
      <c r="Y16" s="62"/>
      <c r="Z16" s="62"/>
      <c r="AA16" s="62"/>
    </row>
    <row r="17" spans="1:27" s="63" customFormat="1" ht="12.75">
      <c r="A17" s="80" t="s">
        <v>14</v>
      </c>
      <c r="B17" s="42" t="s">
        <v>222</v>
      </c>
      <c r="C17" s="34" t="s">
        <v>220</v>
      </c>
      <c r="D17" s="39">
        <f t="shared" si="0"/>
        <v>31.5</v>
      </c>
      <c r="E17" s="45"/>
      <c r="F17" s="45"/>
      <c r="G17" s="45">
        <v>4.1</v>
      </c>
      <c r="H17" s="44">
        <v>4.75</v>
      </c>
      <c r="I17" s="59">
        <v>5.25</v>
      </c>
      <c r="J17" s="46">
        <v>8</v>
      </c>
      <c r="K17" s="45">
        <v>7.5</v>
      </c>
      <c r="L17" s="46">
        <v>6</v>
      </c>
      <c r="M17" s="41" t="s">
        <v>202</v>
      </c>
      <c r="N17" s="41"/>
      <c r="O17" s="116"/>
      <c r="P17" s="146"/>
      <c r="Q17" s="75"/>
      <c r="R17" s="77"/>
      <c r="S17" s="58"/>
      <c r="T17" s="92"/>
      <c r="U17" s="62"/>
      <c r="V17" s="62"/>
      <c r="W17" s="62"/>
      <c r="X17" s="62"/>
      <c r="Y17" s="62"/>
      <c r="Z17" s="62"/>
      <c r="AA17" s="62"/>
    </row>
    <row r="18" spans="1:27" s="63" customFormat="1" ht="12.75">
      <c r="A18" s="80" t="s">
        <v>18</v>
      </c>
      <c r="B18" s="29" t="s">
        <v>238</v>
      </c>
      <c r="C18" s="34" t="s">
        <v>239</v>
      </c>
      <c r="D18" s="39">
        <f t="shared" si="0"/>
        <v>31.25</v>
      </c>
      <c r="E18" s="44">
        <v>5.25</v>
      </c>
      <c r="F18" s="45">
        <v>4.1</v>
      </c>
      <c r="G18" s="45">
        <v>4.5</v>
      </c>
      <c r="H18" s="44">
        <v>5.75</v>
      </c>
      <c r="I18" s="46">
        <v>7</v>
      </c>
      <c r="J18" s="46">
        <v>7</v>
      </c>
      <c r="K18" s="44">
        <v>5.75</v>
      </c>
      <c r="L18" s="44">
        <v>5.75</v>
      </c>
      <c r="M18" s="57" t="s">
        <v>127</v>
      </c>
      <c r="N18" s="12"/>
      <c r="O18" s="116"/>
      <c r="P18" s="103"/>
      <c r="Q18" s="91"/>
      <c r="R18" s="58"/>
      <c r="S18" s="62"/>
      <c r="T18" s="62"/>
      <c r="U18" s="62"/>
      <c r="V18" s="62"/>
      <c r="W18" s="62"/>
      <c r="X18" s="62"/>
      <c r="Y18" s="62"/>
      <c r="Z18" s="62"/>
      <c r="AA18" s="62"/>
    </row>
    <row r="19" spans="1:18" s="62" customFormat="1" ht="12.75">
      <c r="A19" s="80"/>
      <c r="B19" s="34" t="s">
        <v>291</v>
      </c>
      <c r="C19" s="34" t="s">
        <v>277</v>
      </c>
      <c r="D19" s="39">
        <f t="shared" si="0"/>
        <v>31.25</v>
      </c>
      <c r="E19" s="44">
        <v>5.75</v>
      </c>
      <c r="F19" s="128">
        <v>5.5</v>
      </c>
      <c r="G19" s="45">
        <v>7.5</v>
      </c>
      <c r="H19" s="46">
        <v>7</v>
      </c>
      <c r="I19" s="45">
        <v>5.5</v>
      </c>
      <c r="J19" s="45"/>
      <c r="K19" s="46"/>
      <c r="L19" s="46"/>
      <c r="M19" s="41" t="s">
        <v>127</v>
      </c>
      <c r="N19" s="12"/>
      <c r="O19" s="116"/>
      <c r="P19" s="103"/>
      <c r="Q19" s="91"/>
      <c r="R19" s="77"/>
    </row>
    <row r="20" spans="1:27" s="63" customFormat="1" ht="12.75">
      <c r="A20" s="80" t="s">
        <v>16</v>
      </c>
      <c r="B20" s="29" t="s">
        <v>240</v>
      </c>
      <c r="C20" s="34" t="s">
        <v>8</v>
      </c>
      <c r="D20" s="39">
        <f t="shared" si="0"/>
        <v>30.5</v>
      </c>
      <c r="E20" s="45"/>
      <c r="F20" s="46">
        <v>5</v>
      </c>
      <c r="G20" s="46">
        <v>5</v>
      </c>
      <c r="H20" s="44"/>
      <c r="I20" s="46">
        <v>6</v>
      </c>
      <c r="J20" s="45">
        <v>7.5</v>
      </c>
      <c r="K20" s="46">
        <v>7</v>
      </c>
      <c r="L20" s="46"/>
      <c r="M20" s="41" t="s">
        <v>143</v>
      </c>
      <c r="N20" s="10"/>
      <c r="O20" s="116"/>
      <c r="P20" s="31"/>
      <c r="Q20" s="75"/>
      <c r="R20" s="59"/>
      <c r="S20" s="62"/>
      <c r="T20" s="62"/>
      <c r="U20" s="62"/>
      <c r="V20" s="62"/>
      <c r="W20" s="62"/>
      <c r="X20" s="62"/>
      <c r="Y20" s="62"/>
      <c r="Z20" s="62"/>
      <c r="AA20" s="62"/>
    </row>
    <row r="21" spans="1:27" s="63" customFormat="1" ht="12.75">
      <c r="A21" s="80" t="s">
        <v>17</v>
      </c>
      <c r="B21" s="42" t="s">
        <v>175</v>
      </c>
      <c r="C21" s="34" t="s">
        <v>8</v>
      </c>
      <c r="D21" s="39">
        <f t="shared" si="0"/>
        <v>28.5</v>
      </c>
      <c r="E21" s="46">
        <v>10</v>
      </c>
      <c r="F21" s="45">
        <v>9.5</v>
      </c>
      <c r="G21" s="46">
        <v>9</v>
      </c>
      <c r="H21" s="45"/>
      <c r="I21" s="46"/>
      <c r="J21" s="45"/>
      <c r="K21" s="45"/>
      <c r="L21" s="46"/>
      <c r="M21" s="57" t="s">
        <v>155</v>
      </c>
      <c r="N21" s="32"/>
      <c r="O21" s="116"/>
      <c r="P21" s="31"/>
      <c r="Q21" s="31"/>
      <c r="R21" s="59"/>
      <c r="S21" s="62"/>
      <c r="T21" s="62"/>
      <c r="U21" s="62"/>
      <c r="V21" s="62"/>
      <c r="W21" s="62"/>
      <c r="X21" s="62"/>
      <c r="Y21" s="62"/>
      <c r="Z21" s="62"/>
      <c r="AA21" s="62"/>
    </row>
    <row r="22" spans="1:27" s="63" customFormat="1" ht="12.75">
      <c r="A22" s="80" t="s">
        <v>19</v>
      </c>
      <c r="B22" s="42" t="s">
        <v>210</v>
      </c>
      <c r="C22" s="37" t="s">
        <v>56</v>
      </c>
      <c r="D22" s="39">
        <f t="shared" si="0"/>
        <v>28.25</v>
      </c>
      <c r="E22" s="45">
        <v>4.3</v>
      </c>
      <c r="F22" s="46">
        <v>4</v>
      </c>
      <c r="G22" s="45">
        <v>4.2</v>
      </c>
      <c r="H22" s="46">
        <v>6</v>
      </c>
      <c r="I22" s="44">
        <v>5.75</v>
      </c>
      <c r="J22" s="44">
        <v>4.75</v>
      </c>
      <c r="K22" s="45">
        <v>6.5</v>
      </c>
      <c r="L22" s="44">
        <v>5.25</v>
      </c>
      <c r="M22" s="57" t="s">
        <v>143</v>
      </c>
      <c r="N22" s="32"/>
      <c r="O22" s="116"/>
      <c r="P22" s="123"/>
      <c r="Q22" s="91"/>
      <c r="R22" s="58"/>
      <c r="S22" s="92"/>
      <c r="T22" s="92"/>
      <c r="U22" s="62"/>
      <c r="V22" s="62"/>
      <c r="W22" s="62"/>
      <c r="X22" s="62"/>
      <c r="Y22" s="62"/>
      <c r="Z22" s="62"/>
      <c r="AA22" s="62"/>
    </row>
    <row r="23" spans="1:27" s="63" customFormat="1" ht="12.75">
      <c r="A23" s="80" t="s">
        <v>20</v>
      </c>
      <c r="B23" s="42" t="s">
        <v>223</v>
      </c>
      <c r="C23" s="34" t="s">
        <v>220</v>
      </c>
      <c r="D23" s="39">
        <f t="shared" si="0"/>
        <v>26.3</v>
      </c>
      <c r="E23" s="45"/>
      <c r="F23" s="44"/>
      <c r="G23" s="44">
        <v>4.75</v>
      </c>
      <c r="H23" s="45">
        <v>5.5</v>
      </c>
      <c r="I23" s="45">
        <v>4.3</v>
      </c>
      <c r="J23" s="44">
        <v>5.75</v>
      </c>
      <c r="K23" s="46">
        <v>6</v>
      </c>
      <c r="L23" s="44"/>
      <c r="M23" s="41" t="s">
        <v>143</v>
      </c>
      <c r="N23" s="57"/>
      <c r="O23" s="116"/>
      <c r="P23" s="123"/>
      <c r="Q23" s="91"/>
      <c r="R23" s="58"/>
      <c r="S23" s="62"/>
      <c r="T23" s="62"/>
      <c r="U23" s="62"/>
      <c r="V23" s="62"/>
      <c r="W23" s="62"/>
      <c r="X23" s="62"/>
      <c r="Y23" s="62"/>
      <c r="Z23" s="62"/>
      <c r="AA23" s="62"/>
    </row>
    <row r="24" spans="1:27" s="63" customFormat="1" ht="12.75">
      <c r="A24" s="80" t="s">
        <v>21</v>
      </c>
      <c r="B24" s="42" t="s">
        <v>314</v>
      </c>
      <c r="C24" s="34" t="s">
        <v>214</v>
      </c>
      <c r="D24" s="39">
        <f t="shared" si="0"/>
        <v>25.75</v>
      </c>
      <c r="E24" s="45">
        <v>4.5</v>
      </c>
      <c r="F24" s="45">
        <v>4.3</v>
      </c>
      <c r="G24" s="44">
        <v>5.25</v>
      </c>
      <c r="H24" s="46">
        <v>5</v>
      </c>
      <c r="I24" s="45">
        <v>4.2</v>
      </c>
      <c r="J24" s="46">
        <v>6</v>
      </c>
      <c r="K24" s="46">
        <v>5</v>
      </c>
      <c r="L24" s="46"/>
      <c r="M24" s="41" t="s">
        <v>155</v>
      </c>
      <c r="N24" s="12"/>
      <c r="O24" s="116"/>
      <c r="P24" s="142"/>
      <c r="Q24" s="143"/>
      <c r="R24" s="58"/>
      <c r="S24" s="62"/>
      <c r="T24" s="62"/>
      <c r="U24" s="62"/>
      <c r="V24" s="62"/>
      <c r="W24" s="62"/>
      <c r="X24" s="62"/>
      <c r="Y24" s="62"/>
      <c r="Z24" s="62"/>
      <c r="AA24" s="62"/>
    </row>
    <row r="25" spans="1:27" s="63" customFormat="1" ht="12.75">
      <c r="A25" s="80" t="s">
        <v>22</v>
      </c>
      <c r="B25" s="29" t="s">
        <v>259</v>
      </c>
      <c r="C25" s="34" t="s">
        <v>277</v>
      </c>
      <c r="D25" s="39">
        <f t="shared" si="0"/>
        <v>23.95</v>
      </c>
      <c r="E25" s="45"/>
      <c r="F25" s="44">
        <v>5.25</v>
      </c>
      <c r="G25" s="45">
        <v>6.5</v>
      </c>
      <c r="H25" s="46">
        <v>8</v>
      </c>
      <c r="I25" s="111"/>
      <c r="J25" s="45">
        <v>4.2</v>
      </c>
      <c r="K25" s="45"/>
      <c r="L25" s="44"/>
      <c r="M25" s="41" t="s">
        <v>127</v>
      </c>
      <c r="N25" s="41"/>
      <c r="O25" s="116"/>
      <c r="P25" s="158"/>
      <c r="Q25" s="143"/>
      <c r="R25" s="58"/>
      <c r="S25" s="62"/>
      <c r="T25" s="62"/>
      <c r="U25" s="62"/>
      <c r="V25" s="62"/>
      <c r="W25" s="62"/>
      <c r="X25" s="62"/>
      <c r="Y25" s="62"/>
      <c r="Z25" s="62"/>
      <c r="AA25" s="62"/>
    </row>
    <row r="26" spans="1:27" s="63" customFormat="1" ht="12.75">
      <c r="A26" s="80" t="s">
        <v>23</v>
      </c>
      <c r="B26" s="42" t="s">
        <v>313</v>
      </c>
      <c r="C26" s="37" t="s">
        <v>8</v>
      </c>
      <c r="D26" s="39">
        <f t="shared" si="0"/>
        <v>22.8</v>
      </c>
      <c r="E26" s="46">
        <v>5</v>
      </c>
      <c r="F26" s="45">
        <v>3.8</v>
      </c>
      <c r="G26" s="45">
        <v>3.8</v>
      </c>
      <c r="H26" s="45">
        <v>4.5</v>
      </c>
      <c r="I26" s="46">
        <v>4</v>
      </c>
      <c r="J26" s="44"/>
      <c r="K26" s="45">
        <v>5.5</v>
      </c>
      <c r="L26" s="45"/>
      <c r="M26" s="41" t="s">
        <v>176</v>
      </c>
      <c r="N26" s="12"/>
      <c r="O26" s="116"/>
      <c r="P26" s="142"/>
      <c r="Q26" s="143"/>
      <c r="R26" s="77"/>
      <c r="S26" s="62"/>
      <c r="T26" s="62"/>
      <c r="U26" s="62"/>
      <c r="V26" s="62"/>
      <c r="W26" s="62"/>
      <c r="X26" s="62"/>
      <c r="Y26" s="62"/>
      <c r="Z26" s="62"/>
      <c r="AA26" s="62"/>
    </row>
    <row r="27" spans="1:27" s="63" customFormat="1" ht="12.75">
      <c r="A27" s="80" t="s">
        <v>24</v>
      </c>
      <c r="B27" s="139" t="s">
        <v>337</v>
      </c>
      <c r="C27" s="37" t="s">
        <v>290</v>
      </c>
      <c r="D27" s="39">
        <f t="shared" si="0"/>
        <v>22.650000000000002</v>
      </c>
      <c r="E27" s="128">
        <v>3.6</v>
      </c>
      <c r="F27" s="45">
        <v>2.5</v>
      </c>
      <c r="G27" s="45">
        <v>4.3</v>
      </c>
      <c r="H27" s="46"/>
      <c r="I27" s="45">
        <v>4.5</v>
      </c>
      <c r="J27" s="44"/>
      <c r="K27" s="44">
        <v>5.25</v>
      </c>
      <c r="L27" s="46">
        <v>5</v>
      </c>
      <c r="M27" s="41" t="s">
        <v>143</v>
      </c>
      <c r="N27" s="10"/>
      <c r="O27" s="116"/>
      <c r="P27" s="97"/>
      <c r="Q27" s="115"/>
      <c r="R27" s="58"/>
      <c r="S27" s="62"/>
      <c r="T27" s="62"/>
      <c r="U27" s="62"/>
      <c r="V27" s="62"/>
      <c r="W27" s="62"/>
      <c r="X27" s="62"/>
      <c r="Y27" s="62"/>
      <c r="Z27" s="62"/>
      <c r="AA27" s="62"/>
    </row>
    <row r="28" spans="1:27" s="63" customFormat="1" ht="12.75">
      <c r="A28" s="80" t="s">
        <v>15</v>
      </c>
      <c r="B28" s="29" t="s">
        <v>236</v>
      </c>
      <c r="C28" s="34" t="s">
        <v>237</v>
      </c>
      <c r="D28" s="39">
        <f t="shared" si="0"/>
        <v>22.15</v>
      </c>
      <c r="E28" s="45">
        <v>5.5</v>
      </c>
      <c r="F28" s="44">
        <v>4.75</v>
      </c>
      <c r="G28" s="45">
        <v>3.7</v>
      </c>
      <c r="H28" s="44"/>
      <c r="I28" s="45">
        <v>3.9</v>
      </c>
      <c r="J28" s="44"/>
      <c r="K28" s="45">
        <v>4.3</v>
      </c>
      <c r="L28" s="45">
        <v>3.3</v>
      </c>
      <c r="M28" s="41" t="s">
        <v>127</v>
      </c>
      <c r="N28" s="41"/>
      <c r="O28" s="116"/>
      <c r="P28" s="114"/>
      <c r="Q28" s="115"/>
      <c r="R28" s="58"/>
      <c r="S28" s="62"/>
      <c r="T28" s="62"/>
      <c r="U28" s="62"/>
      <c r="V28" s="62"/>
      <c r="W28" s="62"/>
      <c r="X28" s="62"/>
      <c r="Y28" s="62"/>
      <c r="Z28" s="62"/>
      <c r="AA28" s="62"/>
    </row>
    <row r="29" spans="1:27" s="63" customFormat="1" ht="12.75">
      <c r="A29" s="80" t="s">
        <v>25</v>
      </c>
      <c r="B29" s="42" t="s">
        <v>215</v>
      </c>
      <c r="C29" s="34" t="s">
        <v>159</v>
      </c>
      <c r="D29" s="39">
        <f t="shared" si="0"/>
        <v>21.95</v>
      </c>
      <c r="E29" s="45">
        <v>3.9</v>
      </c>
      <c r="F29" s="44"/>
      <c r="G29" s="45">
        <v>3.1</v>
      </c>
      <c r="H29" s="45">
        <v>3.5</v>
      </c>
      <c r="I29" s="44"/>
      <c r="J29" s="45">
        <v>4.3</v>
      </c>
      <c r="K29" s="44">
        <v>4.75</v>
      </c>
      <c r="L29" s="128">
        <v>5.5</v>
      </c>
      <c r="M29" s="57" t="s">
        <v>202</v>
      </c>
      <c r="N29" s="49"/>
      <c r="O29" s="116"/>
      <c r="P29" s="142"/>
      <c r="Q29" s="143"/>
      <c r="R29" s="58"/>
      <c r="S29" s="62"/>
      <c r="T29" s="62"/>
      <c r="U29" s="62"/>
      <c r="V29" s="62"/>
      <c r="W29" s="62"/>
      <c r="X29" s="62"/>
      <c r="Y29" s="62"/>
      <c r="Z29" s="62"/>
      <c r="AA29" s="62"/>
    </row>
    <row r="30" spans="1:27" s="63" customFormat="1" ht="12.75">
      <c r="A30" s="80" t="s">
        <v>26</v>
      </c>
      <c r="B30" s="42" t="s">
        <v>167</v>
      </c>
      <c r="C30" s="34" t="s">
        <v>276</v>
      </c>
      <c r="D30" s="39">
        <f t="shared" si="0"/>
        <v>21.5</v>
      </c>
      <c r="E30" s="45">
        <v>6.5</v>
      </c>
      <c r="F30" s="45">
        <v>8.5</v>
      </c>
      <c r="G30" s="45"/>
      <c r="H30" s="45">
        <v>6.5</v>
      </c>
      <c r="I30" s="45"/>
      <c r="J30" s="130"/>
      <c r="K30" s="45"/>
      <c r="L30" s="45"/>
      <c r="M30" s="57" t="s">
        <v>127</v>
      </c>
      <c r="N30" s="32"/>
      <c r="O30" s="116"/>
      <c r="P30" s="123"/>
      <c r="Q30" s="91"/>
      <c r="R30" s="58"/>
      <c r="S30" s="62"/>
      <c r="T30" s="62"/>
      <c r="U30" s="62"/>
      <c r="V30" s="62"/>
      <c r="W30" s="62"/>
      <c r="X30" s="62"/>
      <c r="Y30" s="62"/>
      <c r="Z30" s="62"/>
      <c r="AA30" s="62"/>
    </row>
    <row r="31" spans="1:27" s="63" customFormat="1" ht="12.75">
      <c r="A31" s="80" t="s">
        <v>27</v>
      </c>
      <c r="B31" s="42" t="s">
        <v>254</v>
      </c>
      <c r="C31" s="34" t="s">
        <v>158</v>
      </c>
      <c r="D31" s="39">
        <f t="shared" si="0"/>
        <v>20.999999999999996</v>
      </c>
      <c r="E31" s="45">
        <v>3.3</v>
      </c>
      <c r="F31" s="45">
        <v>3.7</v>
      </c>
      <c r="G31" s="46">
        <v>4</v>
      </c>
      <c r="H31" s="111"/>
      <c r="I31" s="45">
        <v>3.7</v>
      </c>
      <c r="J31" s="46">
        <v>5</v>
      </c>
      <c r="K31" s="128">
        <v>4.2</v>
      </c>
      <c r="L31" s="45">
        <v>4.1</v>
      </c>
      <c r="M31" s="57" t="s">
        <v>155</v>
      </c>
      <c r="N31" s="41"/>
      <c r="O31" s="116"/>
      <c r="P31" s="114"/>
      <c r="Q31" s="115"/>
      <c r="R31" s="58"/>
      <c r="S31" s="62"/>
      <c r="T31" s="62"/>
      <c r="U31" s="62"/>
      <c r="V31" s="62"/>
      <c r="W31" s="62"/>
      <c r="X31" s="62"/>
      <c r="Y31" s="62"/>
      <c r="Z31" s="62"/>
      <c r="AA31" s="62"/>
    </row>
    <row r="32" spans="1:27" s="63" customFormat="1" ht="12.75">
      <c r="A32" s="80" t="s">
        <v>28</v>
      </c>
      <c r="B32" s="42" t="s">
        <v>307</v>
      </c>
      <c r="C32" s="34" t="s">
        <v>237</v>
      </c>
      <c r="D32" s="39">
        <f t="shared" si="0"/>
        <v>19.900000000000002</v>
      </c>
      <c r="E32" s="45">
        <v>2.7</v>
      </c>
      <c r="F32" s="45">
        <v>2.8</v>
      </c>
      <c r="G32" s="45">
        <v>2.9</v>
      </c>
      <c r="H32" s="45">
        <v>3.4</v>
      </c>
      <c r="I32" s="45"/>
      <c r="J32" s="45">
        <v>6.5</v>
      </c>
      <c r="K32" s="44"/>
      <c r="L32" s="45">
        <v>4.3</v>
      </c>
      <c r="M32" s="41" t="s">
        <v>225</v>
      </c>
      <c r="N32" s="12"/>
      <c r="O32" s="116"/>
      <c r="P32" s="97"/>
      <c r="Q32" s="68"/>
      <c r="R32" s="58"/>
      <c r="S32" s="62"/>
      <c r="T32" s="62"/>
      <c r="U32" s="62"/>
      <c r="V32" s="62"/>
      <c r="W32" s="62"/>
      <c r="X32" s="62"/>
      <c r="Y32" s="62"/>
      <c r="Z32" s="62"/>
      <c r="AA32" s="62"/>
    </row>
    <row r="33" spans="1:27" s="63" customFormat="1" ht="12.75">
      <c r="A33" s="80"/>
      <c r="B33" s="29" t="s">
        <v>278</v>
      </c>
      <c r="C33" s="29" t="s">
        <v>181</v>
      </c>
      <c r="D33" s="39">
        <f t="shared" si="0"/>
        <v>19.9</v>
      </c>
      <c r="E33" s="45">
        <v>3.4</v>
      </c>
      <c r="F33" s="45"/>
      <c r="G33" s="46">
        <v>6</v>
      </c>
      <c r="H33" s="45"/>
      <c r="I33" s="46">
        <v>5</v>
      </c>
      <c r="J33" s="45">
        <v>5.5</v>
      </c>
      <c r="K33" s="128"/>
      <c r="L33" s="44"/>
      <c r="M33" s="57" t="s">
        <v>143</v>
      </c>
      <c r="N33" s="149"/>
      <c r="O33" s="116"/>
      <c r="P33" s="142"/>
      <c r="Q33" s="143"/>
      <c r="R33" s="58"/>
      <c r="S33" s="62"/>
      <c r="T33" s="62"/>
      <c r="U33" s="62"/>
      <c r="V33" s="62"/>
      <c r="W33" s="62"/>
      <c r="X33" s="62"/>
      <c r="Y33" s="62"/>
      <c r="Z33" s="62"/>
      <c r="AA33" s="62"/>
    </row>
    <row r="34" spans="1:27" s="63" customFormat="1" ht="12.75">
      <c r="A34" s="80"/>
      <c r="B34" s="29" t="s">
        <v>258</v>
      </c>
      <c r="C34" s="34" t="s">
        <v>237</v>
      </c>
      <c r="D34" s="39">
        <f t="shared" si="0"/>
        <v>19.9</v>
      </c>
      <c r="E34" s="45">
        <v>4.1</v>
      </c>
      <c r="F34" s="45">
        <v>2.9</v>
      </c>
      <c r="G34" s="45">
        <v>3.9</v>
      </c>
      <c r="H34" s="45">
        <v>3.8</v>
      </c>
      <c r="I34" s="44"/>
      <c r="J34" s="45">
        <v>4.1</v>
      </c>
      <c r="K34" s="44"/>
      <c r="L34" s="46">
        <v>4</v>
      </c>
      <c r="M34" s="41" t="s">
        <v>155</v>
      </c>
      <c r="N34" s="57"/>
      <c r="O34" s="116"/>
      <c r="P34" s="103"/>
      <c r="Q34" s="91"/>
      <c r="R34" s="58"/>
      <c r="S34" s="62"/>
      <c r="T34" s="92"/>
      <c r="U34" s="62"/>
      <c r="V34" s="62"/>
      <c r="W34" s="62"/>
      <c r="X34" s="62"/>
      <c r="Y34" s="62"/>
      <c r="Z34" s="62"/>
      <c r="AA34" s="62"/>
    </row>
    <row r="35" spans="1:27" s="63" customFormat="1" ht="12.75">
      <c r="A35" s="80" t="s">
        <v>31</v>
      </c>
      <c r="B35" s="29" t="s">
        <v>311</v>
      </c>
      <c r="C35" s="34" t="s">
        <v>98</v>
      </c>
      <c r="D35" s="39">
        <f t="shared" si="0"/>
        <v>19.45</v>
      </c>
      <c r="E35" s="45">
        <v>3.8</v>
      </c>
      <c r="F35" s="44"/>
      <c r="G35" s="45">
        <v>3.4</v>
      </c>
      <c r="H35" s="45">
        <v>3.9</v>
      </c>
      <c r="I35" s="44">
        <v>4.75</v>
      </c>
      <c r="J35" s="45"/>
      <c r="K35" s="45">
        <v>3.5</v>
      </c>
      <c r="L35" s="45">
        <v>3.5</v>
      </c>
      <c r="M35" s="41" t="s">
        <v>155</v>
      </c>
      <c r="N35" s="12"/>
      <c r="O35" s="116"/>
      <c r="P35" s="31"/>
      <c r="Q35" s="76"/>
      <c r="R35" s="58"/>
      <c r="S35" s="62"/>
      <c r="T35" s="62"/>
      <c r="U35" s="62"/>
      <c r="V35" s="62"/>
      <c r="W35" s="62"/>
      <c r="X35" s="62"/>
      <c r="Y35" s="62"/>
      <c r="Z35" s="62"/>
      <c r="AA35" s="62"/>
    </row>
    <row r="36" spans="1:27" s="63" customFormat="1" ht="12.75">
      <c r="A36" s="80" t="s">
        <v>32</v>
      </c>
      <c r="B36" s="42" t="s">
        <v>297</v>
      </c>
      <c r="C36" s="34" t="s">
        <v>8</v>
      </c>
      <c r="D36" s="39">
        <f t="shared" si="0"/>
        <v>17.599999999999998</v>
      </c>
      <c r="E36" s="45">
        <v>3.2</v>
      </c>
      <c r="F36" s="45">
        <v>3.2</v>
      </c>
      <c r="G36" s="46">
        <v>3</v>
      </c>
      <c r="H36" s="45">
        <v>3.3</v>
      </c>
      <c r="I36" s="45">
        <v>3.8</v>
      </c>
      <c r="J36" s="44"/>
      <c r="K36" s="45">
        <v>4.1</v>
      </c>
      <c r="L36" s="44"/>
      <c r="M36" s="41" t="s">
        <v>225</v>
      </c>
      <c r="N36" s="12"/>
      <c r="O36" s="116"/>
      <c r="P36" s="31"/>
      <c r="Q36" s="31"/>
      <c r="R36" s="77"/>
      <c r="S36" s="62"/>
      <c r="T36" s="62"/>
      <c r="U36" s="62"/>
      <c r="V36" s="62"/>
      <c r="W36" s="62"/>
      <c r="X36" s="62"/>
      <c r="Y36" s="62"/>
      <c r="Z36" s="62"/>
      <c r="AA36" s="62"/>
    </row>
    <row r="37" spans="1:18" s="62" customFormat="1" ht="12.75">
      <c r="A37" s="80" t="s">
        <v>33</v>
      </c>
      <c r="B37" s="29" t="s">
        <v>358</v>
      </c>
      <c r="C37" s="34" t="s">
        <v>181</v>
      </c>
      <c r="D37" s="39">
        <f aca="true" t="shared" si="1" ref="D37:D68">IF(COUNTA(E37:L37)&gt;=1,LARGE(E37:L37,1),0)+IF(COUNTA(E37:L37)&gt;=2,LARGE(E37:L37,2),0)+IF(COUNTA(E37:L37)&gt;=3,LARGE(E37:L37,3),0)+IF(COUNTA(E37:L37)&gt;=4,LARGE(E37:L37,4),0)+IF(COUNTA(E37:L37)&gt;=5,LARGE(E37:L37,5),0)</f>
        <v>17</v>
      </c>
      <c r="E37" s="45">
        <v>2.4</v>
      </c>
      <c r="F37" s="45">
        <v>3.6</v>
      </c>
      <c r="G37" s="45">
        <v>3.6</v>
      </c>
      <c r="H37" s="46"/>
      <c r="I37" s="45">
        <v>3.6</v>
      </c>
      <c r="J37" s="46"/>
      <c r="K37" s="45">
        <v>3.8</v>
      </c>
      <c r="L37" s="44"/>
      <c r="M37" s="41" t="s">
        <v>127</v>
      </c>
      <c r="O37" s="116"/>
      <c r="P37" s="114"/>
      <c r="Q37" s="115"/>
      <c r="R37" s="58"/>
    </row>
    <row r="38" spans="1:27" s="63" customFormat="1" ht="12.75">
      <c r="A38" s="80" t="s">
        <v>34</v>
      </c>
      <c r="B38" s="29" t="s">
        <v>318</v>
      </c>
      <c r="C38" s="34" t="s">
        <v>159</v>
      </c>
      <c r="D38" s="39">
        <f t="shared" si="1"/>
        <v>16.9</v>
      </c>
      <c r="E38" s="44"/>
      <c r="F38" s="45">
        <v>2.3</v>
      </c>
      <c r="G38" s="45">
        <v>2.2</v>
      </c>
      <c r="H38" s="45">
        <v>4.2</v>
      </c>
      <c r="I38" s="44"/>
      <c r="J38" s="44"/>
      <c r="K38" s="46">
        <v>4</v>
      </c>
      <c r="L38" s="45">
        <v>4.2</v>
      </c>
      <c r="M38" s="41" t="s">
        <v>155</v>
      </c>
      <c r="N38" s="10"/>
      <c r="O38" s="116"/>
      <c r="P38" s="123"/>
      <c r="Q38" s="91"/>
      <c r="R38" s="59"/>
      <c r="S38" s="62"/>
      <c r="T38" s="62"/>
      <c r="U38" s="62"/>
      <c r="V38" s="62"/>
      <c r="W38" s="62"/>
      <c r="X38" s="62"/>
      <c r="Y38" s="62"/>
      <c r="Z38" s="62"/>
      <c r="AA38" s="62"/>
    </row>
    <row r="39" spans="1:27" s="63" customFormat="1" ht="12.75">
      <c r="A39" s="80"/>
      <c r="B39" s="42" t="s">
        <v>292</v>
      </c>
      <c r="C39" s="34" t="s">
        <v>8</v>
      </c>
      <c r="D39" s="39">
        <f t="shared" si="1"/>
        <v>16.9</v>
      </c>
      <c r="E39" s="44"/>
      <c r="F39" s="45">
        <v>1.9</v>
      </c>
      <c r="G39" s="45">
        <v>2.3</v>
      </c>
      <c r="H39" s="45"/>
      <c r="I39" s="45">
        <v>2.9</v>
      </c>
      <c r="J39" s="45">
        <v>3.9</v>
      </c>
      <c r="K39" s="45">
        <v>3.9</v>
      </c>
      <c r="L39" s="45">
        <v>3.9</v>
      </c>
      <c r="M39" s="41" t="s">
        <v>231</v>
      </c>
      <c r="N39" s="10"/>
      <c r="O39" s="116"/>
      <c r="P39" s="142"/>
      <c r="Q39" s="143"/>
      <c r="R39" s="58"/>
      <c r="S39" s="62"/>
      <c r="T39" s="62"/>
      <c r="U39" s="62"/>
      <c r="V39" s="62"/>
      <c r="W39" s="62"/>
      <c r="X39" s="62"/>
      <c r="Y39" s="62"/>
      <c r="Z39" s="62"/>
      <c r="AA39" s="62"/>
    </row>
    <row r="40" spans="1:27" s="63" customFormat="1" ht="12.75">
      <c r="A40" s="80" t="s">
        <v>203</v>
      </c>
      <c r="B40" s="29" t="s">
        <v>320</v>
      </c>
      <c r="C40" s="34" t="s">
        <v>124</v>
      </c>
      <c r="D40" s="39">
        <f t="shared" si="1"/>
        <v>16.8</v>
      </c>
      <c r="E40" s="45">
        <v>2.2</v>
      </c>
      <c r="F40" s="45">
        <v>2.1</v>
      </c>
      <c r="G40" s="45">
        <v>2.1</v>
      </c>
      <c r="H40" s="45">
        <v>3.6</v>
      </c>
      <c r="I40" s="45">
        <v>2.4</v>
      </c>
      <c r="J40" s="45">
        <v>3.8</v>
      </c>
      <c r="K40" s="45">
        <v>3.4</v>
      </c>
      <c r="L40" s="45">
        <v>3.6</v>
      </c>
      <c r="M40" s="41" t="s">
        <v>231</v>
      </c>
      <c r="N40" s="12"/>
      <c r="O40" s="116"/>
      <c r="P40" s="114"/>
      <c r="Q40" s="115"/>
      <c r="R40" s="58"/>
      <c r="S40" s="62"/>
      <c r="T40" s="62"/>
      <c r="U40" s="62"/>
      <c r="V40" s="62"/>
      <c r="W40" s="62"/>
      <c r="X40" s="62"/>
      <c r="Y40" s="62"/>
      <c r="Z40" s="62"/>
      <c r="AA40" s="62"/>
    </row>
    <row r="41" spans="1:27" s="63" customFormat="1" ht="12.75">
      <c r="A41" s="80" t="s">
        <v>36</v>
      </c>
      <c r="B41" s="29" t="s">
        <v>241</v>
      </c>
      <c r="C41" s="34" t="s">
        <v>237</v>
      </c>
      <c r="D41" s="39">
        <f t="shared" si="1"/>
        <v>16.6</v>
      </c>
      <c r="E41" s="45">
        <v>3.1</v>
      </c>
      <c r="F41" s="45">
        <v>3.3</v>
      </c>
      <c r="G41" s="45">
        <v>3.2</v>
      </c>
      <c r="H41" s="44"/>
      <c r="I41" s="46"/>
      <c r="J41" s="45"/>
      <c r="K41" s="45">
        <v>3.6</v>
      </c>
      <c r="L41" s="45">
        <v>3.4</v>
      </c>
      <c r="M41" s="41" t="s">
        <v>155</v>
      </c>
      <c r="N41" s="41"/>
      <c r="O41" s="116"/>
      <c r="P41" s="158"/>
      <c r="Q41" s="143"/>
      <c r="R41" s="58"/>
      <c r="S41" s="58"/>
      <c r="T41" s="92"/>
      <c r="U41" s="62"/>
      <c r="V41" s="62"/>
      <c r="W41" s="62"/>
      <c r="X41" s="62"/>
      <c r="Y41" s="62"/>
      <c r="Z41" s="62"/>
      <c r="AA41" s="62"/>
    </row>
    <row r="42" spans="1:27" s="63" customFormat="1" ht="12.75">
      <c r="A42" s="80" t="s">
        <v>37</v>
      </c>
      <c r="B42" s="47" t="s">
        <v>246</v>
      </c>
      <c r="C42" s="47" t="s">
        <v>122</v>
      </c>
      <c r="D42" s="39">
        <f t="shared" si="1"/>
        <v>16.5</v>
      </c>
      <c r="E42" s="46"/>
      <c r="F42" s="44"/>
      <c r="G42" s="44"/>
      <c r="H42" s="45"/>
      <c r="I42" s="45">
        <v>9.5</v>
      </c>
      <c r="J42" s="128"/>
      <c r="K42" s="44"/>
      <c r="L42" s="46">
        <v>7</v>
      </c>
      <c r="M42" s="41" t="s">
        <v>127</v>
      </c>
      <c r="N42" s="41"/>
      <c r="O42" s="116"/>
      <c r="P42" s="103"/>
      <c r="Q42" s="91"/>
      <c r="R42" s="59"/>
      <c r="S42" s="62"/>
      <c r="T42" s="62"/>
      <c r="U42" s="62"/>
      <c r="V42" s="62"/>
      <c r="W42" s="62"/>
      <c r="X42" s="62"/>
      <c r="Y42" s="62"/>
      <c r="Z42" s="62"/>
      <c r="AA42" s="62"/>
    </row>
    <row r="43" spans="1:27" s="63" customFormat="1" ht="12.75">
      <c r="A43" s="80" t="s">
        <v>38</v>
      </c>
      <c r="B43" s="29" t="s">
        <v>312</v>
      </c>
      <c r="C43" s="34" t="s">
        <v>98</v>
      </c>
      <c r="D43" s="39">
        <f t="shared" si="1"/>
        <v>15.700000000000001</v>
      </c>
      <c r="E43" s="45">
        <v>3.7</v>
      </c>
      <c r="F43" s="194"/>
      <c r="G43" s="45">
        <v>2.8</v>
      </c>
      <c r="H43" s="44"/>
      <c r="I43" s="45">
        <v>3.4</v>
      </c>
      <c r="J43" s="129"/>
      <c r="K43" s="45">
        <v>3.2</v>
      </c>
      <c r="L43" s="45">
        <v>2.6</v>
      </c>
      <c r="M43" s="41" t="s">
        <v>127</v>
      </c>
      <c r="N43" s="12"/>
      <c r="O43" s="116"/>
      <c r="P43" s="123"/>
      <c r="Q43" s="91"/>
      <c r="R43" s="58"/>
      <c r="S43" s="62"/>
      <c r="T43" s="62"/>
      <c r="U43" s="62"/>
      <c r="V43" s="62"/>
      <c r="W43" s="62"/>
      <c r="X43" s="62"/>
      <c r="Y43" s="62"/>
      <c r="Z43" s="62"/>
      <c r="AA43" s="62"/>
    </row>
    <row r="44" spans="1:27" s="63" customFormat="1" ht="12.75">
      <c r="A44" s="80" t="s">
        <v>39</v>
      </c>
      <c r="B44" s="29" t="s">
        <v>283</v>
      </c>
      <c r="C44" s="34" t="s">
        <v>41</v>
      </c>
      <c r="D44" s="39">
        <f t="shared" si="1"/>
        <v>15.299999999999999</v>
      </c>
      <c r="E44" s="45">
        <v>2.5</v>
      </c>
      <c r="F44" s="46">
        <v>2</v>
      </c>
      <c r="G44" s="44"/>
      <c r="H44" s="46">
        <v>3</v>
      </c>
      <c r="I44" s="44">
        <v>2.15</v>
      </c>
      <c r="J44" s="45">
        <v>3.4</v>
      </c>
      <c r="K44" s="45">
        <v>3.3</v>
      </c>
      <c r="L44" s="45">
        <v>3.1</v>
      </c>
      <c r="M44" s="57" t="s">
        <v>287</v>
      </c>
      <c r="N44" s="62"/>
      <c r="O44" s="116"/>
      <c r="P44" s="158"/>
      <c r="Q44" s="143"/>
      <c r="R44" s="58"/>
      <c r="S44" s="62"/>
      <c r="T44" s="62"/>
      <c r="U44" s="62"/>
      <c r="V44" s="62"/>
      <c r="W44" s="62"/>
      <c r="X44" s="62"/>
      <c r="Y44" s="62"/>
      <c r="Z44" s="62"/>
      <c r="AA44" s="62"/>
    </row>
    <row r="45" spans="1:27" s="63" customFormat="1" ht="12.75">
      <c r="A45" s="80" t="s">
        <v>70</v>
      </c>
      <c r="B45" s="29" t="s">
        <v>200</v>
      </c>
      <c r="C45" s="29" t="s">
        <v>115</v>
      </c>
      <c r="D45" s="39">
        <f t="shared" si="1"/>
        <v>15</v>
      </c>
      <c r="E45" s="45"/>
      <c r="F45" s="45">
        <v>4.5</v>
      </c>
      <c r="G45" s="44">
        <v>5.75</v>
      </c>
      <c r="H45" s="45"/>
      <c r="I45" s="45"/>
      <c r="J45" s="44"/>
      <c r="K45" s="44"/>
      <c r="L45" s="44">
        <v>4.75</v>
      </c>
      <c r="M45" s="41" t="s">
        <v>143</v>
      </c>
      <c r="N45" s="41"/>
      <c r="O45" s="116"/>
      <c r="P45" s="123"/>
      <c r="Q45" s="91"/>
      <c r="R45" s="58"/>
      <c r="S45" s="62"/>
      <c r="T45" s="62"/>
      <c r="U45" s="62"/>
      <c r="V45" s="62"/>
      <c r="W45" s="62"/>
      <c r="X45" s="62"/>
      <c r="Y45" s="62"/>
      <c r="Z45" s="62"/>
      <c r="AA45" s="62"/>
    </row>
    <row r="46" spans="1:27" s="63" customFormat="1" ht="12.75">
      <c r="A46" s="80" t="s">
        <v>71</v>
      </c>
      <c r="B46" s="42" t="s">
        <v>245</v>
      </c>
      <c r="C46" s="34" t="s">
        <v>237</v>
      </c>
      <c r="D46" s="39">
        <f t="shared" si="1"/>
        <v>14.65</v>
      </c>
      <c r="E46" s="46">
        <v>2</v>
      </c>
      <c r="F46" s="44">
        <v>1.95</v>
      </c>
      <c r="G46" s="44">
        <v>2.15</v>
      </c>
      <c r="H46" s="45">
        <v>3.7</v>
      </c>
      <c r="I46" s="45">
        <v>2.5</v>
      </c>
      <c r="J46" s="45">
        <v>3.7</v>
      </c>
      <c r="K46" s="45">
        <v>2.6</v>
      </c>
      <c r="L46" s="129"/>
      <c r="M46" s="41" t="s">
        <v>225</v>
      </c>
      <c r="N46" s="12"/>
      <c r="O46" s="116"/>
      <c r="P46" s="31"/>
      <c r="Q46" s="76"/>
      <c r="R46" s="58"/>
      <c r="S46" s="62"/>
      <c r="T46" s="62"/>
      <c r="U46" s="62"/>
      <c r="V46" s="62"/>
      <c r="W46" s="62"/>
      <c r="X46" s="62"/>
      <c r="Y46" s="62"/>
      <c r="Z46" s="62"/>
      <c r="AA46" s="62"/>
    </row>
    <row r="47" spans="1:27" s="63" customFormat="1" ht="12.75">
      <c r="A47" s="80" t="s">
        <v>72</v>
      </c>
      <c r="B47" s="42" t="s">
        <v>299</v>
      </c>
      <c r="C47" s="34" t="s">
        <v>8</v>
      </c>
      <c r="D47" s="39">
        <f t="shared" si="1"/>
        <v>14.399999999999999</v>
      </c>
      <c r="E47" s="45">
        <v>2.6</v>
      </c>
      <c r="F47" s="45">
        <v>2.7</v>
      </c>
      <c r="G47" s="45">
        <v>2.6</v>
      </c>
      <c r="H47" s="44"/>
      <c r="I47" s="45">
        <v>2.8</v>
      </c>
      <c r="J47" s="44"/>
      <c r="K47" s="44"/>
      <c r="L47" s="45">
        <v>3.7</v>
      </c>
      <c r="M47" s="41" t="s">
        <v>231</v>
      </c>
      <c r="N47" s="12"/>
      <c r="O47" s="116"/>
      <c r="P47" s="114"/>
      <c r="Q47" s="115"/>
      <c r="R47" s="59"/>
      <c r="S47" s="62"/>
      <c r="T47" s="62"/>
      <c r="U47" s="62"/>
      <c r="V47" s="62"/>
      <c r="W47" s="62"/>
      <c r="X47" s="62"/>
      <c r="Y47" s="62"/>
      <c r="Z47" s="62"/>
      <c r="AA47" s="62"/>
    </row>
    <row r="48" spans="1:27" s="63" customFormat="1" ht="12.75">
      <c r="A48" s="80" t="s">
        <v>73</v>
      </c>
      <c r="B48" s="42" t="s">
        <v>377</v>
      </c>
      <c r="C48" s="34" t="s">
        <v>214</v>
      </c>
      <c r="D48" s="39">
        <f t="shared" si="1"/>
        <v>14</v>
      </c>
      <c r="E48" s="44"/>
      <c r="F48" s="46">
        <v>1</v>
      </c>
      <c r="G48" s="128"/>
      <c r="H48" s="45">
        <v>2.7</v>
      </c>
      <c r="I48" s="45">
        <v>3.1</v>
      </c>
      <c r="J48" s="45">
        <v>2.9</v>
      </c>
      <c r="K48" s="45">
        <v>2.8</v>
      </c>
      <c r="L48" s="45">
        <v>2.5</v>
      </c>
      <c r="M48" s="41" t="s">
        <v>155</v>
      </c>
      <c r="N48" s="62"/>
      <c r="O48" s="116"/>
      <c r="P48" s="158"/>
      <c r="Q48" s="142"/>
      <c r="R48" s="59"/>
      <c r="S48" s="62"/>
      <c r="T48" s="62"/>
      <c r="U48" s="62"/>
      <c r="V48" s="62"/>
      <c r="W48" s="62"/>
      <c r="X48" s="62"/>
      <c r="Y48" s="62"/>
      <c r="Z48" s="62"/>
      <c r="AA48" s="62"/>
    </row>
    <row r="49" spans="1:27" s="63" customFormat="1" ht="12.75">
      <c r="A49" s="80" t="s">
        <v>74</v>
      </c>
      <c r="B49" s="29" t="s">
        <v>327</v>
      </c>
      <c r="C49" s="34" t="s">
        <v>159</v>
      </c>
      <c r="D49" s="39">
        <f t="shared" si="1"/>
        <v>13.899999999999999</v>
      </c>
      <c r="E49" s="44">
        <v>2.15</v>
      </c>
      <c r="F49" s="44"/>
      <c r="G49" s="45">
        <v>2.4</v>
      </c>
      <c r="H49" s="44"/>
      <c r="I49" s="45">
        <v>2.3</v>
      </c>
      <c r="J49" s="45">
        <v>3.6</v>
      </c>
      <c r="K49" s="45">
        <v>2.9</v>
      </c>
      <c r="L49" s="45">
        <v>2.7</v>
      </c>
      <c r="M49" s="41" t="s">
        <v>155</v>
      </c>
      <c r="N49" s="12"/>
      <c r="O49" s="116"/>
      <c r="P49" s="123"/>
      <c r="Q49" s="91"/>
      <c r="R49" s="58"/>
      <c r="S49" s="62"/>
      <c r="T49" s="62"/>
      <c r="U49" s="62"/>
      <c r="V49" s="62"/>
      <c r="W49" s="62"/>
      <c r="X49" s="62"/>
      <c r="Y49" s="62"/>
      <c r="Z49" s="62"/>
      <c r="AA49" s="62"/>
    </row>
    <row r="50" spans="1:27" s="63" customFormat="1" ht="12.75">
      <c r="A50" s="80" t="s">
        <v>75</v>
      </c>
      <c r="B50" s="29" t="s">
        <v>282</v>
      </c>
      <c r="C50" s="34" t="s">
        <v>41</v>
      </c>
      <c r="D50" s="39">
        <f t="shared" si="1"/>
        <v>13.4</v>
      </c>
      <c r="E50" s="44"/>
      <c r="F50" s="44">
        <v>1.65</v>
      </c>
      <c r="G50" s="44">
        <v>1.95</v>
      </c>
      <c r="H50" s="45">
        <v>2.8</v>
      </c>
      <c r="I50" s="45">
        <v>2.1</v>
      </c>
      <c r="J50" s="45">
        <v>3.1</v>
      </c>
      <c r="K50" s="45">
        <v>2.2</v>
      </c>
      <c r="L50" s="45">
        <v>3.2</v>
      </c>
      <c r="M50" s="41" t="s">
        <v>225</v>
      </c>
      <c r="N50" s="112"/>
      <c r="O50" s="116"/>
      <c r="P50" s="123"/>
      <c r="Q50" s="91"/>
      <c r="R50" s="59"/>
      <c r="S50" s="62"/>
      <c r="T50" s="62"/>
      <c r="U50" s="62"/>
      <c r="V50" s="62"/>
      <c r="W50" s="62"/>
      <c r="X50" s="62"/>
      <c r="Y50" s="62"/>
      <c r="Z50" s="62"/>
      <c r="AA50" s="62"/>
    </row>
    <row r="51" spans="1:27" s="63" customFormat="1" ht="12.75">
      <c r="A51" s="80" t="s">
        <v>144</v>
      </c>
      <c r="B51" s="139" t="s">
        <v>373</v>
      </c>
      <c r="C51" s="34" t="s">
        <v>214</v>
      </c>
      <c r="D51" s="39">
        <f t="shared" si="1"/>
        <v>13.149999999999999</v>
      </c>
      <c r="E51" s="45"/>
      <c r="F51" s="45">
        <v>1.6</v>
      </c>
      <c r="G51" s="44">
        <v>1.85</v>
      </c>
      <c r="H51" s="45">
        <v>2.9</v>
      </c>
      <c r="I51" s="44">
        <v>2.05</v>
      </c>
      <c r="J51" s="46">
        <v>3</v>
      </c>
      <c r="K51" s="45">
        <v>3.1</v>
      </c>
      <c r="L51" s="45">
        <v>2.1</v>
      </c>
      <c r="M51" s="41" t="s">
        <v>143</v>
      </c>
      <c r="N51" s="62"/>
      <c r="O51" s="116"/>
      <c r="P51" s="146"/>
      <c r="Q51" s="76"/>
      <c r="R51" s="58"/>
      <c r="S51" s="62"/>
      <c r="T51" s="62"/>
      <c r="U51" s="62"/>
      <c r="V51" s="62"/>
      <c r="W51" s="62"/>
      <c r="X51" s="62"/>
      <c r="Y51" s="62"/>
      <c r="Z51" s="62"/>
      <c r="AA51" s="62"/>
    </row>
    <row r="52" spans="1:27" s="63" customFormat="1" ht="12.75">
      <c r="A52" s="80" t="s">
        <v>76</v>
      </c>
      <c r="B52" s="29" t="s">
        <v>325</v>
      </c>
      <c r="C52" s="34" t="s">
        <v>122</v>
      </c>
      <c r="D52" s="39">
        <f t="shared" si="1"/>
        <v>13.1</v>
      </c>
      <c r="E52" s="44"/>
      <c r="F52" s="44"/>
      <c r="G52" s="45"/>
      <c r="H52" s="45">
        <v>3.1</v>
      </c>
      <c r="I52" s="46">
        <v>3</v>
      </c>
      <c r="J52" s="45">
        <v>3.3</v>
      </c>
      <c r="K52" s="45">
        <v>3.7</v>
      </c>
      <c r="L52" s="128"/>
      <c r="M52" s="41" t="s">
        <v>176</v>
      </c>
      <c r="N52" s="57"/>
      <c r="O52" s="116"/>
      <c r="P52" s="142"/>
      <c r="Q52" s="143"/>
      <c r="R52" s="59"/>
      <c r="S52" s="62"/>
      <c r="T52" s="62"/>
      <c r="U52" s="62"/>
      <c r="V52" s="62"/>
      <c r="W52" s="62"/>
      <c r="X52" s="62"/>
      <c r="Y52" s="62"/>
      <c r="Z52" s="62"/>
      <c r="AA52" s="62"/>
    </row>
    <row r="53" spans="1:27" s="63" customFormat="1" ht="12.75">
      <c r="A53" s="80" t="s">
        <v>89</v>
      </c>
      <c r="B53" s="42" t="s">
        <v>298</v>
      </c>
      <c r="C53" s="34" t="s">
        <v>8</v>
      </c>
      <c r="D53" s="39">
        <f t="shared" si="1"/>
        <v>12.600000000000001</v>
      </c>
      <c r="E53" s="46"/>
      <c r="F53" s="44"/>
      <c r="G53" s="45">
        <v>1.4</v>
      </c>
      <c r="H53" s="45">
        <v>2.6</v>
      </c>
      <c r="I53" s="45">
        <v>3.2</v>
      </c>
      <c r="J53" s="44"/>
      <c r="K53" s="46">
        <v>3</v>
      </c>
      <c r="L53" s="45">
        <v>2.4</v>
      </c>
      <c r="M53" s="41" t="s">
        <v>225</v>
      </c>
      <c r="N53" s="10"/>
      <c r="O53" s="116"/>
      <c r="P53" s="114"/>
      <c r="Q53" s="115"/>
      <c r="R53" s="59"/>
      <c r="S53" s="62"/>
      <c r="T53" s="62"/>
      <c r="U53" s="62"/>
      <c r="V53" s="62"/>
      <c r="W53" s="62"/>
      <c r="X53" s="62"/>
      <c r="Y53" s="62"/>
      <c r="Z53" s="62"/>
      <c r="AA53" s="62"/>
    </row>
    <row r="54" spans="1:27" s="63" customFormat="1" ht="12.75">
      <c r="A54" s="80" t="s">
        <v>77</v>
      </c>
      <c r="B54" s="42" t="s">
        <v>243</v>
      </c>
      <c r="C54" s="34" t="s">
        <v>277</v>
      </c>
      <c r="D54" s="39">
        <f t="shared" si="1"/>
        <v>12.55</v>
      </c>
      <c r="E54" s="44">
        <v>4.75</v>
      </c>
      <c r="F54" s="44"/>
      <c r="G54" s="45">
        <v>3.3</v>
      </c>
      <c r="H54" s="44"/>
      <c r="I54" s="129"/>
      <c r="J54" s="45"/>
      <c r="K54" s="45">
        <v>4.5</v>
      </c>
      <c r="L54" s="44"/>
      <c r="M54" s="57" t="s">
        <v>176</v>
      </c>
      <c r="N54" s="12"/>
      <c r="O54" s="116"/>
      <c r="P54" s="114"/>
      <c r="Q54" s="115"/>
      <c r="R54" s="77"/>
      <c r="S54" s="62"/>
      <c r="T54" s="62"/>
      <c r="U54" s="62"/>
      <c r="V54" s="62"/>
      <c r="W54" s="62"/>
      <c r="X54" s="62"/>
      <c r="Y54" s="62"/>
      <c r="Z54" s="62"/>
      <c r="AA54" s="62"/>
    </row>
    <row r="55" spans="1:27" s="63" customFormat="1" ht="12.75">
      <c r="A55" s="80" t="s">
        <v>78</v>
      </c>
      <c r="B55" s="139" t="s">
        <v>374</v>
      </c>
      <c r="C55" s="107" t="s">
        <v>214</v>
      </c>
      <c r="D55" s="39">
        <f t="shared" si="1"/>
        <v>12.4</v>
      </c>
      <c r="E55" s="128"/>
      <c r="F55" s="44">
        <v>1.55</v>
      </c>
      <c r="G55" s="46">
        <v>2</v>
      </c>
      <c r="H55" s="128">
        <v>2.5</v>
      </c>
      <c r="I55" s="46">
        <v>2</v>
      </c>
      <c r="J55" s="45">
        <v>3.2</v>
      </c>
      <c r="K55" s="45">
        <v>2.7</v>
      </c>
      <c r="L55" s="45"/>
      <c r="M55" s="41" t="s">
        <v>143</v>
      </c>
      <c r="N55" s="62"/>
      <c r="O55" s="116"/>
      <c r="P55" s="114"/>
      <c r="Q55" s="115"/>
      <c r="R55" s="58"/>
      <c r="S55" s="62"/>
      <c r="T55" s="62"/>
      <c r="U55" s="62"/>
      <c r="V55" s="62"/>
      <c r="W55" s="62"/>
      <c r="X55" s="62"/>
      <c r="Y55" s="62"/>
      <c r="Z55" s="62"/>
      <c r="AA55" s="62"/>
    </row>
    <row r="56" spans="1:27" s="63" customFormat="1" ht="12.75">
      <c r="A56" s="80" t="s">
        <v>79</v>
      </c>
      <c r="B56" s="29" t="s">
        <v>321</v>
      </c>
      <c r="C56" s="135" t="s">
        <v>56</v>
      </c>
      <c r="D56" s="39">
        <f t="shared" si="1"/>
        <v>12.149999999999999</v>
      </c>
      <c r="E56" s="44">
        <v>1.95</v>
      </c>
      <c r="F56" s="45">
        <v>2.2</v>
      </c>
      <c r="G56" s="45"/>
      <c r="H56" s="45"/>
      <c r="I56" s="45">
        <v>1.9</v>
      </c>
      <c r="J56" s="45">
        <v>2.7</v>
      </c>
      <c r="K56" s="45">
        <v>2.3</v>
      </c>
      <c r="L56" s="46">
        <v>3</v>
      </c>
      <c r="M56" s="41" t="s">
        <v>143</v>
      </c>
      <c r="N56" s="12"/>
      <c r="O56" s="116"/>
      <c r="P56" s="97"/>
      <c r="Q56" s="68"/>
      <c r="R56" s="59"/>
      <c r="S56" s="62"/>
      <c r="T56" s="62"/>
      <c r="U56" s="62"/>
      <c r="V56" s="62"/>
      <c r="W56" s="62"/>
      <c r="X56" s="62"/>
      <c r="Y56" s="62"/>
      <c r="Z56" s="62"/>
      <c r="AA56" s="62"/>
    </row>
    <row r="57" spans="1:27" s="63" customFormat="1" ht="12.75">
      <c r="A57" s="80" t="s">
        <v>80</v>
      </c>
      <c r="B57" s="42" t="s">
        <v>349</v>
      </c>
      <c r="C57" s="107" t="s">
        <v>159</v>
      </c>
      <c r="D57" s="39">
        <f t="shared" si="1"/>
        <v>11.95</v>
      </c>
      <c r="E57" s="44">
        <v>1.25</v>
      </c>
      <c r="F57" s="44">
        <v>1.35</v>
      </c>
      <c r="G57" s="45">
        <v>1.9</v>
      </c>
      <c r="H57" s="45">
        <v>2.3</v>
      </c>
      <c r="I57" s="44">
        <v>1.85</v>
      </c>
      <c r="J57" s="45">
        <v>2.8</v>
      </c>
      <c r="K57" s="44">
        <v>2.05</v>
      </c>
      <c r="L57" s="45">
        <v>2.9</v>
      </c>
      <c r="M57" s="41" t="s">
        <v>231</v>
      </c>
      <c r="N57" s="62"/>
      <c r="O57" s="116"/>
      <c r="P57" s="97"/>
      <c r="Q57" s="115"/>
      <c r="R57" s="58"/>
      <c r="S57" s="62"/>
      <c r="T57" s="62"/>
      <c r="U57" s="62"/>
      <c r="V57" s="62"/>
      <c r="W57" s="62"/>
      <c r="X57" s="62"/>
      <c r="Y57" s="62"/>
      <c r="Z57" s="62"/>
      <c r="AA57" s="62"/>
    </row>
    <row r="58" spans="1:27" s="112" customFormat="1" ht="12.75">
      <c r="A58" s="80" t="s">
        <v>88</v>
      </c>
      <c r="B58" s="42" t="s">
        <v>230</v>
      </c>
      <c r="C58" s="107" t="s">
        <v>8</v>
      </c>
      <c r="D58" s="39">
        <f t="shared" si="1"/>
        <v>11.8</v>
      </c>
      <c r="E58" s="44"/>
      <c r="F58" s="45">
        <v>2.6</v>
      </c>
      <c r="G58" s="128">
        <v>2.5</v>
      </c>
      <c r="H58" s="44"/>
      <c r="I58" s="45">
        <v>2.7</v>
      </c>
      <c r="J58" s="46">
        <v>4</v>
      </c>
      <c r="K58" s="44"/>
      <c r="L58" s="45"/>
      <c r="M58" s="41" t="s">
        <v>231</v>
      </c>
      <c r="N58" s="41"/>
      <c r="O58" s="116"/>
      <c r="P58" s="142"/>
      <c r="Q58" s="143"/>
      <c r="R58" s="58"/>
      <c r="S58" s="62"/>
      <c r="T58" s="62"/>
      <c r="U58" s="62"/>
      <c r="V58" s="62"/>
      <c r="W58" s="62"/>
      <c r="X58" s="62"/>
      <c r="Y58" s="62"/>
      <c r="Z58" s="62"/>
      <c r="AA58" s="62"/>
    </row>
    <row r="59" spans="1:27" s="63" customFormat="1" ht="12.75">
      <c r="A59" s="80" t="s">
        <v>81</v>
      </c>
      <c r="B59" s="42" t="s">
        <v>227</v>
      </c>
      <c r="C59" s="34" t="s">
        <v>214</v>
      </c>
      <c r="D59" s="39">
        <f t="shared" si="1"/>
        <v>11.6</v>
      </c>
      <c r="E59" s="45"/>
      <c r="F59" s="44"/>
      <c r="G59" s="44"/>
      <c r="H59" s="44"/>
      <c r="I59" s="45">
        <v>2.6</v>
      </c>
      <c r="J59" s="45">
        <v>4.5</v>
      </c>
      <c r="K59" s="46"/>
      <c r="L59" s="45">
        <v>4.5</v>
      </c>
      <c r="M59" s="41" t="s">
        <v>225</v>
      </c>
      <c r="N59" s="41"/>
      <c r="O59" s="116"/>
      <c r="P59" s="103"/>
      <c r="Q59" s="91"/>
      <c r="R59" s="59"/>
      <c r="S59" s="62"/>
      <c r="T59" s="62"/>
      <c r="U59" s="62"/>
      <c r="V59" s="62"/>
      <c r="W59" s="62"/>
      <c r="X59" s="62"/>
      <c r="Y59" s="62"/>
      <c r="Z59" s="62"/>
      <c r="AA59" s="62"/>
    </row>
    <row r="60" spans="1:27" s="63" customFormat="1" ht="12.75">
      <c r="A60" s="80" t="s">
        <v>82</v>
      </c>
      <c r="B60" s="29" t="s">
        <v>357</v>
      </c>
      <c r="C60" s="34" t="s">
        <v>181</v>
      </c>
      <c r="D60" s="39">
        <f t="shared" si="1"/>
        <v>10.4</v>
      </c>
      <c r="E60" s="46">
        <v>3</v>
      </c>
      <c r="F60" s="45">
        <v>3.9</v>
      </c>
      <c r="G60" s="45"/>
      <c r="H60" s="46"/>
      <c r="I60" s="45">
        <v>3.5</v>
      </c>
      <c r="J60" s="130"/>
      <c r="K60" s="46"/>
      <c r="L60" s="44"/>
      <c r="M60" s="41" t="s">
        <v>127</v>
      </c>
      <c r="N60" s="62"/>
      <c r="O60" s="116"/>
      <c r="P60" s="114"/>
      <c r="Q60" s="115"/>
      <c r="R60" s="58"/>
      <c r="S60" s="62"/>
      <c r="T60" s="62"/>
      <c r="U60" s="62"/>
      <c r="V60" s="62"/>
      <c r="W60" s="62"/>
      <c r="X60" s="62"/>
      <c r="Y60" s="62"/>
      <c r="Z60" s="62"/>
      <c r="AA60" s="62"/>
    </row>
    <row r="61" spans="1:27" s="63" customFormat="1" ht="12.75">
      <c r="A61" s="80" t="s">
        <v>91</v>
      </c>
      <c r="B61" s="82" t="s">
        <v>347</v>
      </c>
      <c r="C61" s="76" t="s">
        <v>159</v>
      </c>
      <c r="D61" s="39">
        <f t="shared" si="1"/>
        <v>10.35</v>
      </c>
      <c r="E61" s="44">
        <v>1.75</v>
      </c>
      <c r="F61" s="44">
        <v>1.85</v>
      </c>
      <c r="G61" s="45">
        <v>1.8</v>
      </c>
      <c r="H61" s="45">
        <v>2.4</v>
      </c>
      <c r="I61" s="45">
        <v>1.7</v>
      </c>
      <c r="J61" s="44">
        <v>2.15</v>
      </c>
      <c r="K61" s="44">
        <v>2.15</v>
      </c>
      <c r="L61" s="46">
        <v>0</v>
      </c>
      <c r="M61" s="41" t="s">
        <v>231</v>
      </c>
      <c r="N61" s="62"/>
      <c r="O61" s="116"/>
      <c r="P61" s="158"/>
      <c r="Q61" s="143"/>
      <c r="R61" s="59"/>
      <c r="S61" s="62"/>
      <c r="T61" s="62"/>
      <c r="U61" s="62"/>
      <c r="V61" s="62"/>
      <c r="W61" s="62"/>
      <c r="X61" s="62"/>
      <c r="Y61" s="62"/>
      <c r="Z61" s="62"/>
      <c r="AA61" s="62"/>
    </row>
    <row r="62" spans="1:27" s="63" customFormat="1" ht="12.75">
      <c r="A62" s="80" t="s">
        <v>83</v>
      </c>
      <c r="B62" s="42" t="s">
        <v>348</v>
      </c>
      <c r="C62" s="34" t="s">
        <v>276</v>
      </c>
      <c r="D62" s="39">
        <f t="shared" si="1"/>
        <v>10.25</v>
      </c>
      <c r="E62" s="44">
        <v>1.65</v>
      </c>
      <c r="F62" s="45">
        <v>1.4</v>
      </c>
      <c r="G62" s="44">
        <v>1.65</v>
      </c>
      <c r="H62" s="44">
        <v>2.15</v>
      </c>
      <c r="I62" s="44">
        <v>1.75</v>
      </c>
      <c r="J62" s="45">
        <v>2.4</v>
      </c>
      <c r="K62" s="44">
        <v>1.95</v>
      </c>
      <c r="L62" s="46">
        <v>2</v>
      </c>
      <c r="M62" s="41" t="s">
        <v>231</v>
      </c>
      <c r="N62" s="62"/>
      <c r="O62" s="116"/>
      <c r="P62" s="158"/>
      <c r="Q62" s="143"/>
      <c r="R62" s="58"/>
      <c r="S62" s="62"/>
      <c r="T62" s="62"/>
      <c r="U62" s="62"/>
      <c r="V62" s="62"/>
      <c r="W62" s="62"/>
      <c r="X62" s="62"/>
      <c r="Y62" s="62"/>
      <c r="Z62" s="62"/>
      <c r="AA62" s="62"/>
    </row>
    <row r="63" spans="1:27" s="63" customFormat="1" ht="12.75">
      <c r="A63" s="80" t="s">
        <v>84</v>
      </c>
      <c r="B63" s="42" t="s">
        <v>352</v>
      </c>
      <c r="C63" s="34" t="s">
        <v>237</v>
      </c>
      <c r="D63" s="39">
        <f t="shared" si="1"/>
        <v>9.85</v>
      </c>
      <c r="E63" s="45">
        <v>1.7</v>
      </c>
      <c r="F63" s="111"/>
      <c r="G63" s="45">
        <v>1.6</v>
      </c>
      <c r="H63" s="44">
        <v>2.05</v>
      </c>
      <c r="I63" s="45">
        <v>1.8</v>
      </c>
      <c r="J63" s="45">
        <v>2.1</v>
      </c>
      <c r="K63" s="44">
        <v>1.65</v>
      </c>
      <c r="L63" s="45">
        <v>2.2</v>
      </c>
      <c r="M63" s="41" t="s">
        <v>202</v>
      </c>
      <c r="N63" s="62"/>
      <c r="O63" s="116"/>
      <c r="P63" s="158"/>
      <c r="Q63" s="143"/>
      <c r="R63" s="58"/>
      <c r="S63" s="62"/>
      <c r="T63" s="62"/>
      <c r="U63" s="62"/>
      <c r="V63" s="62"/>
      <c r="W63" s="62"/>
      <c r="X63" s="62"/>
      <c r="Y63" s="62"/>
      <c r="Z63" s="62"/>
      <c r="AA63" s="62"/>
    </row>
    <row r="64" spans="1:27" s="63" customFormat="1" ht="12.75">
      <c r="A64" s="80" t="s">
        <v>131</v>
      </c>
      <c r="B64" s="42" t="s">
        <v>293</v>
      </c>
      <c r="C64" s="34" t="s">
        <v>8</v>
      </c>
      <c r="D64" s="39">
        <f t="shared" si="1"/>
        <v>9.799999999999999</v>
      </c>
      <c r="E64" s="44">
        <v>2.05</v>
      </c>
      <c r="F64" s="44">
        <v>2.05</v>
      </c>
      <c r="G64" s="46"/>
      <c r="H64" s="44"/>
      <c r="I64" s="44">
        <v>1.95</v>
      </c>
      <c r="J64" s="45"/>
      <c r="K64" s="45">
        <v>1.7</v>
      </c>
      <c r="L64" s="44">
        <v>2.05</v>
      </c>
      <c r="M64" s="41" t="s">
        <v>202</v>
      </c>
      <c r="N64" s="12"/>
      <c r="O64" s="116"/>
      <c r="P64" s="114"/>
      <c r="Q64" s="115"/>
      <c r="R64" s="59"/>
      <c r="S64" s="62"/>
      <c r="T64" s="62"/>
      <c r="U64" s="62"/>
      <c r="V64" s="62"/>
      <c r="W64" s="62"/>
      <c r="X64" s="62"/>
      <c r="Y64" s="62"/>
      <c r="Z64" s="62"/>
      <c r="AA64" s="62"/>
    </row>
    <row r="65" spans="1:27" s="63" customFormat="1" ht="12.75">
      <c r="A65" s="80" t="s">
        <v>85</v>
      </c>
      <c r="B65" s="42" t="s">
        <v>340</v>
      </c>
      <c r="C65" s="34" t="s">
        <v>237</v>
      </c>
      <c r="D65" s="39">
        <f t="shared" si="1"/>
        <v>9.45</v>
      </c>
      <c r="E65" s="46">
        <v>0</v>
      </c>
      <c r="F65" s="44">
        <v>0.92</v>
      </c>
      <c r="G65" s="46">
        <v>1</v>
      </c>
      <c r="H65" s="44">
        <v>1.85</v>
      </c>
      <c r="I65" s="44">
        <v>1.65</v>
      </c>
      <c r="J65" s="45">
        <v>2.3</v>
      </c>
      <c r="K65" s="45">
        <v>1.8</v>
      </c>
      <c r="L65" s="44">
        <v>1.85</v>
      </c>
      <c r="M65" s="41" t="s">
        <v>202</v>
      </c>
      <c r="N65" s="10"/>
      <c r="O65" s="116"/>
      <c r="P65" s="103"/>
      <c r="Q65" s="91"/>
      <c r="R65" s="58"/>
      <c r="S65" s="62"/>
      <c r="T65" s="62"/>
      <c r="U65" s="62"/>
      <c r="V65" s="62"/>
      <c r="W65" s="62"/>
      <c r="X65" s="62"/>
      <c r="Y65" s="62"/>
      <c r="Z65" s="62"/>
      <c r="AA65" s="62"/>
    </row>
    <row r="66" spans="1:27" s="63" customFormat="1" ht="12.75">
      <c r="A66" s="80" t="s">
        <v>132</v>
      </c>
      <c r="B66" s="42" t="s">
        <v>425</v>
      </c>
      <c r="C66" s="34" t="s">
        <v>158</v>
      </c>
      <c r="D66" s="39">
        <f t="shared" si="1"/>
        <v>9.15</v>
      </c>
      <c r="E66" s="44"/>
      <c r="F66" s="44"/>
      <c r="G66" s="44">
        <v>1.15</v>
      </c>
      <c r="H66" s="44"/>
      <c r="I66" s="45">
        <v>1.5</v>
      </c>
      <c r="J66" s="45">
        <v>2.2</v>
      </c>
      <c r="K66" s="46">
        <v>2</v>
      </c>
      <c r="L66" s="45">
        <v>2.3</v>
      </c>
      <c r="M66" s="41" t="s">
        <v>155</v>
      </c>
      <c r="N66" s="57"/>
      <c r="O66" s="116"/>
      <c r="P66" s="97"/>
      <c r="Q66" s="68"/>
      <c r="R66" s="59"/>
      <c r="S66" s="58"/>
      <c r="T66" s="62"/>
      <c r="U66" s="62"/>
      <c r="V66" s="62"/>
      <c r="W66" s="62"/>
      <c r="X66" s="62"/>
      <c r="Y66" s="62"/>
      <c r="Z66" s="62"/>
      <c r="AA66" s="62"/>
    </row>
    <row r="67" spans="1:27" s="63" customFormat="1" ht="12.75">
      <c r="A67" s="80"/>
      <c r="B67" s="42" t="s">
        <v>364</v>
      </c>
      <c r="C67" s="29" t="s">
        <v>237</v>
      </c>
      <c r="D67" s="39">
        <f t="shared" si="1"/>
        <v>9.149999999999999</v>
      </c>
      <c r="E67" s="45">
        <v>1.5</v>
      </c>
      <c r="F67" s="45">
        <v>1.3</v>
      </c>
      <c r="G67" s="45">
        <v>1.7</v>
      </c>
      <c r="H67" s="45">
        <v>2.1</v>
      </c>
      <c r="I67" s="44"/>
      <c r="J67" s="45"/>
      <c r="K67" s="45">
        <v>1.9</v>
      </c>
      <c r="L67" s="44">
        <v>1.95</v>
      </c>
      <c r="M67" s="41" t="s">
        <v>176</v>
      </c>
      <c r="N67" s="62"/>
      <c r="O67" s="116"/>
      <c r="P67" s="123"/>
      <c r="Q67" s="91"/>
      <c r="R67" s="59"/>
      <c r="S67" s="62"/>
      <c r="T67" s="62"/>
      <c r="U67" s="62"/>
      <c r="V67" s="62"/>
      <c r="W67" s="62"/>
      <c r="X67" s="62"/>
      <c r="Y67" s="62"/>
      <c r="Z67" s="62"/>
      <c r="AA67" s="62"/>
    </row>
    <row r="68" spans="1:27" s="63" customFormat="1" ht="12.75">
      <c r="A68" s="80" t="s">
        <v>107</v>
      </c>
      <c r="B68" s="42" t="s">
        <v>350</v>
      </c>
      <c r="C68" s="34" t="s">
        <v>276</v>
      </c>
      <c r="D68" s="39">
        <f t="shared" si="1"/>
        <v>9.1</v>
      </c>
      <c r="E68" s="45">
        <v>1.1</v>
      </c>
      <c r="F68" s="44">
        <v>1.75</v>
      </c>
      <c r="G68" s="46">
        <v>0</v>
      </c>
      <c r="H68" s="46">
        <v>2</v>
      </c>
      <c r="I68" s="44">
        <v>1.45</v>
      </c>
      <c r="J68" s="44">
        <v>1.95</v>
      </c>
      <c r="K68" s="45">
        <v>1.5</v>
      </c>
      <c r="L68" s="45">
        <v>1.9</v>
      </c>
      <c r="M68" s="10">
        <v>14</v>
      </c>
      <c r="N68" s="62"/>
      <c r="O68" s="116"/>
      <c r="P68" s="123"/>
      <c r="Q68" s="91"/>
      <c r="R68" s="59"/>
      <c r="S68" s="62"/>
      <c r="T68" s="62"/>
      <c r="U68" s="62"/>
      <c r="V68" s="62"/>
      <c r="W68" s="62"/>
      <c r="X68" s="62"/>
      <c r="Y68" s="62"/>
      <c r="Z68" s="62"/>
      <c r="AA68" s="62"/>
    </row>
    <row r="69" spans="1:27" s="63" customFormat="1" ht="12.75">
      <c r="A69" s="80" t="s">
        <v>100</v>
      </c>
      <c r="B69" s="42" t="s">
        <v>363</v>
      </c>
      <c r="C69" s="34" t="s">
        <v>182</v>
      </c>
      <c r="D69" s="39">
        <f aca="true" t="shared" si="2" ref="D69:D100">IF(COUNTA(E69:L69)&gt;=1,LARGE(E69:L69,1),0)+IF(COUNTA(E69:L69)&gt;=2,LARGE(E69:L69,2),0)+IF(COUNTA(E69:L69)&gt;=3,LARGE(E69:L69,3),0)+IF(COUNTA(E69:L69)&gt;=4,LARGE(E69:L69,4),0)+IF(COUNTA(E69:L69)&gt;=5,LARGE(E69:L69,5),0)</f>
        <v>8.5</v>
      </c>
      <c r="E69" s="44">
        <v>1.55</v>
      </c>
      <c r="F69" s="45">
        <v>1.8</v>
      </c>
      <c r="G69" s="44">
        <v>1.75</v>
      </c>
      <c r="H69" s="44"/>
      <c r="I69" s="45"/>
      <c r="J69" s="45">
        <v>1.8</v>
      </c>
      <c r="K69" s="45">
        <v>1.6</v>
      </c>
      <c r="L69" s="45">
        <v>1.3</v>
      </c>
      <c r="M69" s="57" t="s">
        <v>176</v>
      </c>
      <c r="N69" s="62"/>
      <c r="O69" s="116"/>
      <c r="P69" s="123"/>
      <c r="Q69" s="91"/>
      <c r="R69" s="59"/>
      <c r="S69" s="62"/>
      <c r="T69" s="62"/>
      <c r="U69" s="62"/>
      <c r="V69" s="62"/>
      <c r="W69" s="62"/>
      <c r="X69" s="62"/>
      <c r="Y69" s="62"/>
      <c r="Z69" s="62"/>
      <c r="AA69" s="62"/>
    </row>
    <row r="70" spans="1:27" s="63" customFormat="1" ht="12.75">
      <c r="A70" s="80"/>
      <c r="B70" s="29" t="s">
        <v>248</v>
      </c>
      <c r="C70" s="34" t="s">
        <v>214</v>
      </c>
      <c r="D70" s="39">
        <f t="shared" si="2"/>
        <v>8.5</v>
      </c>
      <c r="E70" s="45"/>
      <c r="F70" s="45">
        <v>4.2</v>
      </c>
      <c r="G70" s="44"/>
      <c r="H70" s="45">
        <v>4.3</v>
      </c>
      <c r="I70" s="44"/>
      <c r="J70" s="44"/>
      <c r="K70" s="44"/>
      <c r="L70" s="44"/>
      <c r="M70" s="41" t="s">
        <v>143</v>
      </c>
      <c r="N70" s="10"/>
      <c r="O70" s="116"/>
      <c r="P70" s="97"/>
      <c r="Q70" s="115"/>
      <c r="R70" s="58"/>
      <c r="S70" s="62"/>
      <c r="T70" s="62"/>
      <c r="U70" s="62"/>
      <c r="V70" s="62"/>
      <c r="W70" s="62"/>
      <c r="X70" s="62"/>
      <c r="Y70" s="62"/>
      <c r="Z70" s="62"/>
      <c r="AA70" s="62"/>
    </row>
    <row r="71" spans="1:27" s="63" customFormat="1" ht="12.75">
      <c r="A71" s="80"/>
      <c r="B71" s="34" t="s">
        <v>147</v>
      </c>
      <c r="C71" s="34" t="s">
        <v>159</v>
      </c>
      <c r="D71" s="39">
        <f t="shared" si="2"/>
        <v>8.5</v>
      </c>
      <c r="E71" s="44"/>
      <c r="F71" s="45"/>
      <c r="G71" s="45"/>
      <c r="H71" s="45"/>
      <c r="I71" s="45">
        <v>8.5</v>
      </c>
      <c r="J71" s="45"/>
      <c r="K71" s="44"/>
      <c r="L71" s="45"/>
      <c r="M71" s="41" t="s">
        <v>127</v>
      </c>
      <c r="N71" s="41"/>
      <c r="O71" s="116"/>
      <c r="P71" s="114"/>
      <c r="Q71" s="115"/>
      <c r="R71" s="77"/>
      <c r="S71" s="9"/>
      <c r="T71" s="62"/>
      <c r="U71" s="9"/>
      <c r="V71" s="62"/>
      <c r="W71" s="62"/>
      <c r="X71" s="62"/>
      <c r="Y71" s="62"/>
      <c r="Z71" s="62"/>
      <c r="AA71" s="62"/>
    </row>
    <row r="72" spans="1:27" s="63" customFormat="1" ht="12.75">
      <c r="A72" s="80" t="s">
        <v>133</v>
      </c>
      <c r="B72" s="29" t="s">
        <v>428</v>
      </c>
      <c r="C72" s="34" t="s">
        <v>56</v>
      </c>
      <c r="D72" s="39">
        <f t="shared" si="2"/>
        <v>7.6</v>
      </c>
      <c r="E72" s="46"/>
      <c r="F72" s="151"/>
      <c r="G72" s="45">
        <v>0.9</v>
      </c>
      <c r="H72" s="44">
        <v>1.95</v>
      </c>
      <c r="I72" s="44">
        <v>1.15</v>
      </c>
      <c r="J72" s="45">
        <v>1.9</v>
      </c>
      <c r="K72" s="46">
        <v>0</v>
      </c>
      <c r="L72" s="45">
        <v>1.7</v>
      </c>
      <c r="M72" s="41" t="s">
        <v>231</v>
      </c>
      <c r="N72" s="10"/>
      <c r="O72" s="116"/>
      <c r="P72" s="114"/>
      <c r="Q72" s="115"/>
      <c r="R72" s="59"/>
      <c r="S72" s="62"/>
      <c r="T72" s="62"/>
      <c r="U72" s="62"/>
      <c r="V72" s="62"/>
      <c r="W72" s="62"/>
      <c r="X72" s="62"/>
      <c r="Y72" s="62"/>
      <c r="Z72" s="62"/>
      <c r="AA72" s="62"/>
    </row>
    <row r="73" spans="1:27" s="63" customFormat="1" ht="12.75">
      <c r="A73" s="80" t="s">
        <v>103</v>
      </c>
      <c r="B73" s="29" t="s">
        <v>326</v>
      </c>
      <c r="C73" s="34" t="s">
        <v>98</v>
      </c>
      <c r="D73" s="39">
        <f t="shared" si="2"/>
        <v>7.5</v>
      </c>
      <c r="E73" s="46">
        <v>4</v>
      </c>
      <c r="F73" s="48"/>
      <c r="G73" s="45">
        <v>3.5</v>
      </c>
      <c r="H73" s="46"/>
      <c r="I73" s="46"/>
      <c r="J73" s="44"/>
      <c r="K73" s="46"/>
      <c r="L73" s="48"/>
      <c r="M73" s="41" t="s">
        <v>127</v>
      </c>
      <c r="N73" s="12"/>
      <c r="O73" s="116"/>
      <c r="P73" s="103"/>
      <c r="Q73" s="91"/>
      <c r="R73" s="59"/>
      <c r="S73" s="62"/>
      <c r="T73" s="62"/>
      <c r="U73" s="62"/>
      <c r="V73" s="62"/>
      <c r="W73" s="62"/>
      <c r="X73" s="62"/>
      <c r="Y73" s="62"/>
      <c r="Z73" s="62"/>
      <c r="AA73" s="62"/>
    </row>
    <row r="74" spans="1:27" s="63" customFormat="1" ht="12.75">
      <c r="A74" s="80" t="s">
        <v>104</v>
      </c>
      <c r="B74" s="29" t="s">
        <v>440</v>
      </c>
      <c r="C74" s="34" t="s">
        <v>41</v>
      </c>
      <c r="D74" s="39">
        <f t="shared" si="2"/>
        <v>7</v>
      </c>
      <c r="E74" s="46"/>
      <c r="F74" s="151"/>
      <c r="G74" s="46"/>
      <c r="H74" s="44">
        <v>1.75</v>
      </c>
      <c r="I74" s="46">
        <v>0</v>
      </c>
      <c r="J74" s="44">
        <v>2.05</v>
      </c>
      <c r="K74" s="44">
        <v>1.45</v>
      </c>
      <c r="L74" s="44">
        <v>1.75</v>
      </c>
      <c r="M74" s="41" t="s">
        <v>231</v>
      </c>
      <c r="N74" s="10"/>
      <c r="O74" s="116"/>
      <c r="P74" s="142"/>
      <c r="Q74" s="143"/>
      <c r="R74" s="58"/>
      <c r="S74" s="62"/>
      <c r="T74" s="62"/>
      <c r="U74" s="62"/>
      <c r="V74" s="62"/>
      <c r="W74" s="62"/>
      <c r="X74" s="62"/>
      <c r="Y74" s="62"/>
      <c r="Z74" s="62"/>
      <c r="AA74" s="62"/>
    </row>
    <row r="75" spans="1:27" s="63" customFormat="1" ht="12.75">
      <c r="A75" s="80" t="s">
        <v>105</v>
      </c>
      <c r="B75" s="42" t="s">
        <v>365</v>
      </c>
      <c r="C75" s="34" t="s">
        <v>182</v>
      </c>
      <c r="D75" s="39">
        <f t="shared" si="2"/>
        <v>6.750000000000001</v>
      </c>
      <c r="E75" s="45">
        <v>1.2</v>
      </c>
      <c r="F75" s="45">
        <v>1.2</v>
      </c>
      <c r="G75" s="45">
        <v>1.2</v>
      </c>
      <c r="H75" s="45"/>
      <c r="I75" s="44"/>
      <c r="J75" s="45">
        <v>1.6</v>
      </c>
      <c r="K75" s="45"/>
      <c r="L75" s="44">
        <v>1.55</v>
      </c>
      <c r="M75" s="41" t="s">
        <v>176</v>
      </c>
      <c r="N75" s="62"/>
      <c r="O75" s="116"/>
      <c r="P75" s="123"/>
      <c r="Q75" s="91"/>
      <c r="R75" s="59"/>
      <c r="S75" s="62"/>
      <c r="T75" s="62"/>
      <c r="U75" s="62"/>
      <c r="V75" s="62"/>
      <c r="W75" s="62"/>
      <c r="X75" s="62"/>
      <c r="Y75" s="62"/>
      <c r="Z75" s="62"/>
      <c r="AA75" s="62"/>
    </row>
    <row r="76" spans="1:27" s="63" customFormat="1" ht="12.75">
      <c r="A76" s="80" t="s">
        <v>136</v>
      </c>
      <c r="B76" s="29" t="s">
        <v>244</v>
      </c>
      <c r="C76" s="34" t="s">
        <v>237</v>
      </c>
      <c r="D76" s="39">
        <f t="shared" si="2"/>
        <v>6.699999999999999</v>
      </c>
      <c r="E76" s="45"/>
      <c r="F76" s="45">
        <v>3.4</v>
      </c>
      <c r="G76" s="46">
        <v>0</v>
      </c>
      <c r="H76" s="44"/>
      <c r="I76" s="45">
        <v>3.3</v>
      </c>
      <c r="J76" s="44"/>
      <c r="K76" s="45"/>
      <c r="L76" s="44"/>
      <c r="M76" s="41" t="s">
        <v>127</v>
      </c>
      <c r="N76" s="41"/>
      <c r="O76" s="116"/>
      <c r="P76" s="97"/>
      <c r="Q76" s="115"/>
      <c r="R76" s="58"/>
      <c r="S76" s="62"/>
      <c r="T76" s="62"/>
      <c r="U76" s="62"/>
      <c r="V76" s="62"/>
      <c r="W76" s="62"/>
      <c r="X76" s="62"/>
      <c r="Y76" s="62"/>
      <c r="Z76" s="62"/>
      <c r="AA76" s="62"/>
    </row>
    <row r="77" spans="1:27" s="63" customFormat="1" ht="12.75">
      <c r="A77" s="80" t="s">
        <v>137</v>
      </c>
      <c r="B77" s="42" t="s">
        <v>341</v>
      </c>
      <c r="C77" s="34" t="s">
        <v>237</v>
      </c>
      <c r="D77" s="39">
        <f t="shared" si="2"/>
        <v>6.58</v>
      </c>
      <c r="E77" s="44">
        <v>1.35</v>
      </c>
      <c r="F77" s="44">
        <v>0.98</v>
      </c>
      <c r="G77" s="44">
        <v>0.96</v>
      </c>
      <c r="H77" s="45">
        <v>1.8</v>
      </c>
      <c r="I77" s="45">
        <v>1.1</v>
      </c>
      <c r="J77" s="44">
        <v>1.35</v>
      </c>
      <c r="K77" s="44">
        <v>0.94</v>
      </c>
      <c r="L77" s="44"/>
      <c r="M77" s="41" t="s">
        <v>342</v>
      </c>
      <c r="N77" s="10"/>
      <c r="O77" s="116"/>
      <c r="P77" s="114"/>
      <c r="Q77" s="115"/>
      <c r="R77" s="59"/>
      <c r="S77" s="62"/>
      <c r="T77" s="62"/>
      <c r="U77" s="62"/>
      <c r="V77" s="62"/>
      <c r="W77" s="62"/>
      <c r="X77" s="62"/>
      <c r="Y77" s="62"/>
      <c r="Z77" s="62"/>
      <c r="AA77" s="62"/>
    </row>
    <row r="78" spans="1:27" s="63" customFormat="1" ht="12.75">
      <c r="A78" s="80" t="s">
        <v>190</v>
      </c>
      <c r="B78" s="29" t="s">
        <v>338</v>
      </c>
      <c r="C78" s="34" t="s">
        <v>214</v>
      </c>
      <c r="D78" s="39">
        <f t="shared" si="2"/>
        <v>6.4</v>
      </c>
      <c r="E78" s="45">
        <v>2.9</v>
      </c>
      <c r="F78" s="45">
        <v>3.5</v>
      </c>
      <c r="G78" s="44"/>
      <c r="H78" s="46"/>
      <c r="I78" s="44"/>
      <c r="J78" s="44"/>
      <c r="K78" s="111"/>
      <c r="L78" s="44"/>
      <c r="M78" s="41" t="s">
        <v>143</v>
      </c>
      <c r="N78" s="10"/>
      <c r="O78" s="116"/>
      <c r="P78" s="97"/>
      <c r="Q78" s="115"/>
      <c r="R78" s="59"/>
      <c r="S78" s="62"/>
      <c r="T78" s="62"/>
      <c r="U78" s="62"/>
      <c r="V78" s="62"/>
      <c r="W78" s="62"/>
      <c r="X78" s="62"/>
      <c r="Y78" s="62"/>
      <c r="Z78" s="62"/>
      <c r="AA78" s="62"/>
    </row>
    <row r="79" spans="1:27" s="63" customFormat="1" ht="12.75">
      <c r="A79" s="80"/>
      <c r="B79" s="29" t="s">
        <v>274</v>
      </c>
      <c r="C79" s="29" t="s">
        <v>276</v>
      </c>
      <c r="D79" s="39">
        <f t="shared" si="2"/>
        <v>6.4</v>
      </c>
      <c r="E79" s="44"/>
      <c r="F79" s="45">
        <v>2.4</v>
      </c>
      <c r="G79" s="44"/>
      <c r="H79" s="46">
        <v>4</v>
      </c>
      <c r="I79" s="44"/>
      <c r="J79" s="46"/>
      <c r="K79" s="46"/>
      <c r="L79" s="44"/>
      <c r="M79" s="41" t="s">
        <v>127</v>
      </c>
      <c r="N79" s="10"/>
      <c r="O79" s="116"/>
      <c r="P79" s="97"/>
      <c r="Q79" s="68"/>
      <c r="R79" s="59"/>
      <c r="S79" s="62"/>
      <c r="T79" s="62"/>
      <c r="U79" s="62"/>
      <c r="V79" s="62"/>
      <c r="W79" s="62"/>
      <c r="X79" s="62"/>
      <c r="Y79" s="62"/>
      <c r="Z79" s="62"/>
      <c r="AA79" s="62"/>
    </row>
    <row r="80" spans="1:27" s="63" customFormat="1" ht="12.75">
      <c r="A80" s="80" t="s">
        <v>191</v>
      </c>
      <c r="B80" s="29" t="s">
        <v>426</v>
      </c>
      <c r="C80" s="34" t="s">
        <v>56</v>
      </c>
      <c r="D80" s="39">
        <f t="shared" si="2"/>
        <v>6.390000000000001</v>
      </c>
      <c r="E80" s="46"/>
      <c r="F80" s="151"/>
      <c r="G80" s="44">
        <v>0.94</v>
      </c>
      <c r="H80" s="45">
        <v>1.6</v>
      </c>
      <c r="I80" s="45">
        <v>1.2</v>
      </c>
      <c r="J80" s="44">
        <v>1.45</v>
      </c>
      <c r="K80" s="45">
        <v>1.2</v>
      </c>
      <c r="L80" s="44"/>
      <c r="M80" s="41" t="s">
        <v>231</v>
      </c>
      <c r="N80" s="10"/>
      <c r="O80" s="116"/>
      <c r="P80" s="114"/>
      <c r="Q80" s="115"/>
      <c r="R80" s="59"/>
      <c r="S80" s="62"/>
      <c r="T80" s="62"/>
      <c r="U80" s="62"/>
      <c r="V80" s="62"/>
      <c r="W80" s="62"/>
      <c r="X80" s="62"/>
      <c r="Y80" s="62"/>
      <c r="Z80" s="62"/>
      <c r="AA80" s="62"/>
    </row>
    <row r="81" spans="1:27" s="63" customFormat="1" ht="12.75">
      <c r="A81" s="80" t="s">
        <v>192</v>
      </c>
      <c r="B81" s="42" t="s">
        <v>390</v>
      </c>
      <c r="C81" s="107" t="s">
        <v>276</v>
      </c>
      <c r="D81" s="39">
        <f t="shared" si="2"/>
        <v>6.33</v>
      </c>
      <c r="E81" s="46"/>
      <c r="F81" s="44">
        <v>0.86</v>
      </c>
      <c r="G81" s="44">
        <v>0.98</v>
      </c>
      <c r="H81" s="45">
        <v>1.9</v>
      </c>
      <c r="I81" s="45">
        <v>1.3</v>
      </c>
      <c r="J81" s="44"/>
      <c r="K81" s="44">
        <v>1.15</v>
      </c>
      <c r="L81" s="46">
        <v>1</v>
      </c>
      <c r="M81" s="41" t="s">
        <v>342</v>
      </c>
      <c r="N81" s="62"/>
      <c r="O81" s="116"/>
      <c r="P81" s="114"/>
      <c r="Q81" s="115"/>
      <c r="R81" s="59"/>
      <c r="S81" s="62"/>
      <c r="T81" s="62"/>
      <c r="U81" s="62"/>
      <c r="V81" s="62"/>
      <c r="W81" s="62"/>
      <c r="X81" s="62"/>
      <c r="Y81" s="62"/>
      <c r="Z81" s="62"/>
      <c r="AA81" s="62"/>
    </row>
    <row r="82" spans="1:27" s="63" customFormat="1" ht="12.75">
      <c r="A82" s="80" t="s">
        <v>193</v>
      </c>
      <c r="B82" s="42" t="s">
        <v>458</v>
      </c>
      <c r="C82" s="107" t="s">
        <v>8</v>
      </c>
      <c r="D82" s="39">
        <f t="shared" si="2"/>
        <v>6.029999999999999</v>
      </c>
      <c r="E82" s="45"/>
      <c r="F82" s="44"/>
      <c r="G82" s="44"/>
      <c r="H82" s="46"/>
      <c r="I82" s="44">
        <v>0.98</v>
      </c>
      <c r="J82" s="46">
        <v>2</v>
      </c>
      <c r="K82" s="45">
        <v>1.4</v>
      </c>
      <c r="L82" s="44">
        <v>1.65</v>
      </c>
      <c r="M82" s="41" t="s">
        <v>287</v>
      </c>
      <c r="N82" s="10"/>
      <c r="O82" s="49"/>
      <c r="P82" s="62"/>
      <c r="Q82" s="62"/>
      <c r="R82" s="31"/>
      <c r="S82" s="62"/>
      <c r="T82" s="62"/>
      <c r="U82" s="62"/>
      <c r="V82" s="62"/>
      <c r="W82" s="62"/>
      <c r="X82" s="62"/>
      <c r="Y82" s="62"/>
      <c r="Z82" s="62"/>
      <c r="AA82" s="62"/>
    </row>
    <row r="83" spans="1:27" s="63" customFormat="1" ht="12.75">
      <c r="A83" s="80" t="s">
        <v>194</v>
      </c>
      <c r="B83" s="29" t="s">
        <v>356</v>
      </c>
      <c r="C83" s="135" t="s">
        <v>158</v>
      </c>
      <c r="D83" s="39">
        <f t="shared" si="2"/>
        <v>6</v>
      </c>
      <c r="E83" s="46">
        <v>6</v>
      </c>
      <c r="F83" s="44"/>
      <c r="G83" s="44"/>
      <c r="H83" s="44"/>
      <c r="I83" s="45"/>
      <c r="J83" s="44"/>
      <c r="K83" s="44"/>
      <c r="L83" s="44"/>
      <c r="M83" s="57" t="s">
        <v>176</v>
      </c>
      <c r="N83" s="62"/>
      <c r="O83" s="116"/>
      <c r="P83" s="114"/>
      <c r="Q83" s="115"/>
      <c r="R83" s="59"/>
      <c r="S83" s="62"/>
      <c r="T83" s="62"/>
      <c r="U83" s="62"/>
      <c r="V83" s="62"/>
      <c r="W83" s="62"/>
      <c r="X83" s="62"/>
      <c r="Y83" s="62"/>
      <c r="Z83" s="62"/>
      <c r="AA83" s="62"/>
    </row>
    <row r="84" spans="1:27" s="63" customFormat="1" ht="12.75">
      <c r="A84" s="80"/>
      <c r="B84" s="42" t="s">
        <v>250</v>
      </c>
      <c r="C84" s="107" t="s">
        <v>277</v>
      </c>
      <c r="D84" s="39">
        <f t="shared" si="2"/>
        <v>6</v>
      </c>
      <c r="E84" s="45"/>
      <c r="F84" s="44"/>
      <c r="G84" s="44"/>
      <c r="H84" s="44"/>
      <c r="I84" s="45">
        <v>2.2</v>
      </c>
      <c r="J84" s="44"/>
      <c r="K84" s="44"/>
      <c r="L84" s="45">
        <v>3.8</v>
      </c>
      <c r="M84" s="41" t="s">
        <v>202</v>
      </c>
      <c r="N84" s="12"/>
      <c r="O84" s="116"/>
      <c r="P84" s="142"/>
      <c r="Q84" s="143"/>
      <c r="R84" s="59"/>
      <c r="S84" s="62"/>
      <c r="T84" s="62"/>
      <c r="U84" s="62"/>
      <c r="V84" s="62"/>
      <c r="W84" s="62"/>
      <c r="X84" s="62"/>
      <c r="Y84" s="62"/>
      <c r="Z84" s="62"/>
      <c r="AA84" s="62"/>
    </row>
    <row r="85" spans="1:27" s="63" customFormat="1" ht="12.75">
      <c r="A85" s="80" t="s">
        <v>196</v>
      </c>
      <c r="B85" s="29" t="s">
        <v>441</v>
      </c>
      <c r="C85" s="107" t="s">
        <v>41</v>
      </c>
      <c r="D85" s="39">
        <f t="shared" si="2"/>
        <v>5.82</v>
      </c>
      <c r="E85" s="46"/>
      <c r="F85" s="151"/>
      <c r="G85" s="46"/>
      <c r="H85" s="44">
        <v>1.65</v>
      </c>
      <c r="I85" s="46">
        <v>1</v>
      </c>
      <c r="J85" s="44">
        <v>1.25</v>
      </c>
      <c r="K85" s="46">
        <v>1</v>
      </c>
      <c r="L85" s="44">
        <v>0.92</v>
      </c>
      <c r="M85" s="41" t="s">
        <v>368</v>
      </c>
      <c r="N85" s="10"/>
      <c r="O85" s="116"/>
      <c r="P85" s="114"/>
      <c r="Q85" s="115"/>
      <c r="R85" s="77"/>
      <c r="S85" s="62"/>
      <c r="T85" s="62"/>
      <c r="U85" s="62"/>
      <c r="V85" s="62"/>
      <c r="W85" s="62"/>
      <c r="X85" s="62"/>
      <c r="Y85" s="62"/>
      <c r="Z85" s="62"/>
      <c r="AA85" s="62"/>
    </row>
    <row r="86" spans="1:27" s="112" customFormat="1" ht="12.75">
      <c r="A86" s="80" t="s">
        <v>197</v>
      </c>
      <c r="B86" s="139" t="s">
        <v>375</v>
      </c>
      <c r="C86" s="136" t="s">
        <v>372</v>
      </c>
      <c r="D86" s="39">
        <f t="shared" si="2"/>
        <v>5.750000000000001</v>
      </c>
      <c r="E86" s="45"/>
      <c r="F86" s="44">
        <v>1.45</v>
      </c>
      <c r="G86" s="45"/>
      <c r="H86" s="45">
        <v>2.2</v>
      </c>
      <c r="I86" s="45"/>
      <c r="J86" s="44"/>
      <c r="K86" s="45">
        <v>2.1</v>
      </c>
      <c r="L86" s="45"/>
      <c r="M86" s="41" t="s">
        <v>143</v>
      </c>
      <c r="N86" s="62"/>
      <c r="O86" s="116"/>
      <c r="P86" s="114"/>
      <c r="Q86" s="115"/>
      <c r="R86" s="59"/>
      <c r="S86" s="62"/>
      <c r="T86" s="62"/>
      <c r="U86" s="62"/>
      <c r="V86" s="62"/>
      <c r="W86" s="62"/>
      <c r="X86" s="62"/>
      <c r="Y86" s="62"/>
      <c r="Z86" s="62"/>
      <c r="AA86" s="62"/>
    </row>
    <row r="87" spans="1:27" s="63" customFormat="1" ht="12.75">
      <c r="A87" s="80" t="s">
        <v>378</v>
      </c>
      <c r="B87" s="42" t="s">
        <v>454</v>
      </c>
      <c r="C87" s="107" t="s">
        <v>8</v>
      </c>
      <c r="D87" s="39">
        <f t="shared" si="2"/>
        <v>5.5</v>
      </c>
      <c r="E87" s="45"/>
      <c r="F87" s="44"/>
      <c r="G87" s="44"/>
      <c r="H87" s="46"/>
      <c r="I87" s="45">
        <v>1.4</v>
      </c>
      <c r="J87" s="45">
        <v>2.5</v>
      </c>
      <c r="K87" s="46">
        <v>0</v>
      </c>
      <c r="L87" s="45">
        <v>1.6</v>
      </c>
      <c r="M87" s="41" t="s">
        <v>231</v>
      </c>
      <c r="N87" s="10"/>
      <c r="O87" s="116"/>
      <c r="P87" s="114"/>
      <c r="Q87" s="115"/>
      <c r="R87" s="58"/>
      <c r="S87" s="62"/>
      <c r="T87" s="62"/>
      <c r="U87" s="62"/>
      <c r="V87" s="62"/>
      <c r="W87" s="62"/>
      <c r="X87" s="62"/>
      <c r="Y87" s="62"/>
      <c r="Z87" s="62"/>
      <c r="AA87" s="62"/>
    </row>
    <row r="88" spans="1:27" s="63" customFormat="1" ht="12.75">
      <c r="A88" s="80" t="s">
        <v>379</v>
      </c>
      <c r="B88" s="29" t="s">
        <v>430</v>
      </c>
      <c r="C88" s="34" t="s">
        <v>41</v>
      </c>
      <c r="D88" s="39">
        <f t="shared" si="2"/>
        <v>5.24</v>
      </c>
      <c r="E88" s="46"/>
      <c r="F88" s="151"/>
      <c r="G88" s="46">
        <v>0</v>
      </c>
      <c r="H88" s="45">
        <v>1.5</v>
      </c>
      <c r="I88" s="44">
        <v>0.94</v>
      </c>
      <c r="J88" s="45">
        <v>1.2</v>
      </c>
      <c r="K88" s="44">
        <v>0.76</v>
      </c>
      <c r="L88" s="44">
        <v>0.84</v>
      </c>
      <c r="M88" s="41" t="s">
        <v>368</v>
      </c>
      <c r="N88" s="10"/>
      <c r="O88" s="116"/>
      <c r="P88" s="142"/>
      <c r="Q88" s="143"/>
      <c r="R88" s="58"/>
      <c r="S88" s="62"/>
      <c r="T88" s="62"/>
      <c r="U88" s="62"/>
      <c r="V88" s="62"/>
      <c r="W88" s="62"/>
      <c r="X88" s="62"/>
      <c r="Y88" s="62"/>
      <c r="Z88" s="62"/>
      <c r="AA88" s="62"/>
    </row>
    <row r="89" spans="1:27" s="63" customFormat="1" ht="12.75">
      <c r="A89" s="80" t="s">
        <v>381</v>
      </c>
      <c r="B89" s="42" t="s">
        <v>359</v>
      </c>
      <c r="C89" s="107" t="s">
        <v>56</v>
      </c>
      <c r="D89" s="39">
        <f t="shared" si="2"/>
        <v>5.2</v>
      </c>
      <c r="E89" s="45">
        <v>2.1</v>
      </c>
      <c r="F89" s="45">
        <v>3.1</v>
      </c>
      <c r="G89" s="44"/>
      <c r="H89" s="46"/>
      <c r="I89" s="44"/>
      <c r="J89" s="44"/>
      <c r="K89" s="111"/>
      <c r="L89" s="44"/>
      <c r="M89" s="41" t="s">
        <v>155</v>
      </c>
      <c r="N89" s="62"/>
      <c r="O89" s="116"/>
      <c r="P89" s="97"/>
      <c r="Q89" s="115"/>
      <c r="R89" s="58"/>
      <c r="S89" s="62"/>
      <c r="T89" s="62"/>
      <c r="U89" s="62"/>
      <c r="V89" s="62"/>
      <c r="W89" s="62"/>
      <c r="X89" s="62"/>
      <c r="Y89" s="62"/>
      <c r="Z89" s="62"/>
      <c r="AA89" s="62"/>
    </row>
    <row r="90" spans="1:27" s="63" customFormat="1" ht="12.75">
      <c r="A90" s="80" t="s">
        <v>382</v>
      </c>
      <c r="B90" s="139" t="s">
        <v>371</v>
      </c>
      <c r="C90" s="37" t="s">
        <v>372</v>
      </c>
      <c r="D90" s="39">
        <f t="shared" si="2"/>
        <v>4.9</v>
      </c>
      <c r="E90" s="45"/>
      <c r="F90" s="45">
        <v>1.7</v>
      </c>
      <c r="G90" s="45"/>
      <c r="H90" s="45">
        <v>3.2</v>
      </c>
      <c r="I90" s="45"/>
      <c r="J90" s="44"/>
      <c r="K90" s="45"/>
      <c r="L90" s="45"/>
      <c r="M90" s="41" t="s">
        <v>143</v>
      </c>
      <c r="N90" s="62"/>
      <c r="O90" s="116"/>
      <c r="P90" s="97"/>
      <c r="Q90" s="115"/>
      <c r="R90" s="59"/>
      <c r="S90" s="62"/>
      <c r="T90" s="62"/>
      <c r="U90" s="62"/>
      <c r="V90" s="62"/>
      <c r="W90" s="62"/>
      <c r="X90" s="62"/>
      <c r="Y90" s="62"/>
      <c r="Z90" s="62"/>
      <c r="AA90" s="62"/>
    </row>
    <row r="91" spans="1:27" s="63" customFormat="1" ht="12.75">
      <c r="A91" s="80" t="s">
        <v>384</v>
      </c>
      <c r="B91" s="42" t="s">
        <v>331</v>
      </c>
      <c r="C91" s="34" t="s">
        <v>237</v>
      </c>
      <c r="D91" s="39">
        <f t="shared" si="2"/>
        <v>4.61</v>
      </c>
      <c r="E91" s="45">
        <v>1.4</v>
      </c>
      <c r="F91" s="45">
        <v>1.1</v>
      </c>
      <c r="G91" s="46"/>
      <c r="H91" s="46"/>
      <c r="I91" s="46"/>
      <c r="J91" s="44"/>
      <c r="K91" s="44">
        <v>0.86</v>
      </c>
      <c r="L91" s="44">
        <v>1.25</v>
      </c>
      <c r="M91" s="41" t="s">
        <v>225</v>
      </c>
      <c r="N91" s="12"/>
      <c r="O91" s="116"/>
      <c r="P91" s="123"/>
      <c r="Q91" s="91"/>
      <c r="R91" s="59"/>
      <c r="S91" s="62"/>
      <c r="T91" s="62"/>
      <c r="U91" s="62"/>
      <c r="V91" s="62"/>
      <c r="W91" s="62"/>
      <c r="X91" s="62"/>
      <c r="Y91" s="62"/>
      <c r="Z91" s="62"/>
      <c r="AA91" s="62"/>
    </row>
    <row r="92" spans="1:27" s="63" customFormat="1" ht="12.75">
      <c r="A92" s="80" t="s">
        <v>386</v>
      </c>
      <c r="B92" s="139" t="s">
        <v>442</v>
      </c>
      <c r="C92" s="37" t="s">
        <v>56</v>
      </c>
      <c r="D92" s="39">
        <f t="shared" si="2"/>
        <v>4.57</v>
      </c>
      <c r="E92" s="45"/>
      <c r="F92" s="44"/>
      <c r="G92" s="45"/>
      <c r="H92" s="44">
        <v>1.55</v>
      </c>
      <c r="I92" s="44">
        <v>1.05</v>
      </c>
      <c r="J92" s="44"/>
      <c r="K92" s="129">
        <v>0.92</v>
      </c>
      <c r="L92" s="44">
        <v>1.05</v>
      </c>
      <c r="M92" s="41" t="s">
        <v>225</v>
      </c>
      <c r="N92" s="41"/>
      <c r="O92" s="116"/>
      <c r="P92" s="158"/>
      <c r="Q92" s="143"/>
      <c r="R92" s="58"/>
      <c r="S92" s="62"/>
      <c r="T92" s="62"/>
      <c r="U92" s="62"/>
      <c r="V92" s="62"/>
      <c r="W92" s="62"/>
      <c r="X92" s="62"/>
      <c r="Y92" s="62"/>
      <c r="Z92" s="62"/>
      <c r="AA92" s="62"/>
    </row>
    <row r="93" spans="1:27" s="63" customFormat="1" ht="12.75">
      <c r="A93" s="80" t="s">
        <v>387</v>
      </c>
      <c r="B93" s="139" t="s">
        <v>385</v>
      </c>
      <c r="C93" s="37" t="s">
        <v>372</v>
      </c>
      <c r="D93" s="39">
        <f t="shared" si="2"/>
        <v>4.390000000000001</v>
      </c>
      <c r="E93" s="45"/>
      <c r="F93" s="44">
        <v>0.94</v>
      </c>
      <c r="G93" s="45"/>
      <c r="H93" s="45">
        <v>1.7</v>
      </c>
      <c r="I93" s="44"/>
      <c r="J93" s="44"/>
      <c r="K93" s="44">
        <v>1.75</v>
      </c>
      <c r="L93" s="45"/>
      <c r="M93" s="41" t="s">
        <v>225</v>
      </c>
      <c r="N93" s="62"/>
      <c r="O93" s="116"/>
      <c r="P93" s="97"/>
      <c r="Q93" s="115"/>
      <c r="R93" s="58"/>
      <c r="S93" s="62"/>
      <c r="T93" s="62"/>
      <c r="U93" s="62"/>
      <c r="V93" s="62"/>
      <c r="W93" s="62"/>
      <c r="X93" s="62"/>
      <c r="Y93" s="62"/>
      <c r="Z93" s="62"/>
      <c r="AA93" s="62"/>
    </row>
    <row r="94" spans="1:27" s="63" customFormat="1" ht="12.75">
      <c r="A94" s="80" t="s">
        <v>388</v>
      </c>
      <c r="B94" s="42" t="s">
        <v>383</v>
      </c>
      <c r="C94" s="34" t="s">
        <v>151</v>
      </c>
      <c r="D94" s="39">
        <f t="shared" si="2"/>
        <v>4.21</v>
      </c>
      <c r="E94" s="46"/>
      <c r="F94" s="44">
        <v>0.96</v>
      </c>
      <c r="G94" s="44"/>
      <c r="H94" s="46"/>
      <c r="I94" s="44"/>
      <c r="J94" s="44">
        <v>1.75</v>
      </c>
      <c r="K94" s="111"/>
      <c r="L94" s="45">
        <v>1.5</v>
      </c>
      <c r="M94" s="41" t="s">
        <v>202</v>
      </c>
      <c r="N94" s="62"/>
      <c r="O94" s="116"/>
      <c r="P94" s="31"/>
      <c r="Q94" s="76"/>
      <c r="R94" s="62"/>
      <c r="S94" s="62"/>
      <c r="T94" s="62"/>
      <c r="U94" s="62"/>
      <c r="V94" s="62"/>
      <c r="W94" s="62"/>
      <c r="X94" s="62"/>
      <c r="Y94" s="62"/>
      <c r="Z94" s="62"/>
      <c r="AA94" s="62"/>
    </row>
    <row r="95" spans="1:27" s="63" customFormat="1" ht="12.75">
      <c r="A95" s="80" t="s">
        <v>389</v>
      </c>
      <c r="B95" s="29" t="s">
        <v>396</v>
      </c>
      <c r="C95" s="34" t="s">
        <v>305</v>
      </c>
      <c r="D95" s="39">
        <f t="shared" si="2"/>
        <v>4.13</v>
      </c>
      <c r="E95" s="44"/>
      <c r="F95" s="44">
        <v>0.88</v>
      </c>
      <c r="G95" s="44"/>
      <c r="H95" s="44"/>
      <c r="I95" s="44"/>
      <c r="J95" s="45">
        <v>1.4</v>
      </c>
      <c r="K95" s="44">
        <v>1.85</v>
      </c>
      <c r="L95" s="46"/>
      <c r="M95" s="41" t="s">
        <v>176</v>
      </c>
      <c r="N95" s="62"/>
      <c r="O95" s="116"/>
      <c r="P95" s="82"/>
      <c r="Q95" s="76"/>
      <c r="R95" s="62"/>
      <c r="S95" s="62"/>
      <c r="T95" s="62"/>
      <c r="U95" s="62"/>
      <c r="V95" s="62"/>
      <c r="W95" s="62"/>
      <c r="X95" s="62"/>
      <c r="Y95" s="62"/>
      <c r="Z95" s="62"/>
      <c r="AA95" s="62"/>
    </row>
    <row r="96" spans="1:27" s="63" customFormat="1" ht="12.75">
      <c r="A96" s="80" t="s">
        <v>391</v>
      </c>
      <c r="B96" s="29" t="s">
        <v>438</v>
      </c>
      <c r="C96" s="34" t="s">
        <v>439</v>
      </c>
      <c r="D96" s="39">
        <f t="shared" si="2"/>
        <v>4.1</v>
      </c>
      <c r="E96" s="46"/>
      <c r="F96" s="44"/>
      <c r="G96" s="44"/>
      <c r="H96" s="45">
        <v>4.1</v>
      </c>
      <c r="I96" s="46">
        <v>0</v>
      </c>
      <c r="J96" s="44"/>
      <c r="K96" s="111"/>
      <c r="L96" s="44"/>
      <c r="M96" s="41" t="s">
        <v>202</v>
      </c>
      <c r="N96" s="12"/>
      <c r="O96" s="116"/>
      <c r="P96" s="123"/>
      <c r="Q96" s="91"/>
      <c r="R96" s="58"/>
      <c r="S96" s="149"/>
      <c r="T96" s="62"/>
      <c r="U96" s="62"/>
      <c r="V96" s="62"/>
      <c r="W96" s="62"/>
      <c r="X96" s="62"/>
      <c r="Y96" s="62"/>
      <c r="Z96" s="62"/>
      <c r="AA96" s="62"/>
    </row>
    <row r="97" spans="1:27" s="63" customFormat="1" ht="12.75">
      <c r="A97" s="80" t="s">
        <v>392</v>
      </c>
      <c r="B97" s="42" t="s">
        <v>360</v>
      </c>
      <c r="C97" s="34" t="s">
        <v>305</v>
      </c>
      <c r="D97" s="39">
        <f t="shared" si="2"/>
        <v>4</v>
      </c>
      <c r="E97" s="44">
        <v>1.85</v>
      </c>
      <c r="F97" s="44">
        <v>2.15</v>
      </c>
      <c r="G97" s="45"/>
      <c r="H97" s="147"/>
      <c r="I97" s="147"/>
      <c r="J97" s="147"/>
      <c r="K97" s="44"/>
      <c r="L97" s="147"/>
      <c r="M97" s="148" t="s">
        <v>155</v>
      </c>
      <c r="N97" s="62"/>
      <c r="O97" s="116"/>
      <c r="P97" s="114"/>
      <c r="Q97" s="115"/>
      <c r="R97" s="58"/>
      <c r="S97" s="62"/>
      <c r="T97" s="62"/>
      <c r="U97" s="62"/>
      <c r="V97" s="62"/>
      <c r="W97" s="62"/>
      <c r="X97" s="62"/>
      <c r="Y97" s="62"/>
      <c r="Z97" s="62"/>
      <c r="AA97" s="62"/>
    </row>
    <row r="98" spans="1:27" s="63" customFormat="1" ht="12.75">
      <c r="A98" s="80" t="s">
        <v>394</v>
      </c>
      <c r="B98" s="42" t="s">
        <v>362</v>
      </c>
      <c r="C98" s="34" t="s">
        <v>182</v>
      </c>
      <c r="D98" s="39">
        <f t="shared" si="2"/>
        <v>3.95</v>
      </c>
      <c r="E98" s="45">
        <v>1.6</v>
      </c>
      <c r="F98" s="44">
        <v>1.25</v>
      </c>
      <c r="G98" s="45">
        <v>1.1</v>
      </c>
      <c r="H98" s="45"/>
      <c r="I98" s="44"/>
      <c r="J98" s="45"/>
      <c r="K98" s="45"/>
      <c r="L98" s="45"/>
      <c r="M98" s="41" t="s">
        <v>176</v>
      </c>
      <c r="N98" s="62"/>
      <c r="O98" s="116"/>
      <c r="P98" s="123"/>
      <c r="Q98" s="91"/>
      <c r="R98" s="58"/>
      <c r="S98" s="62"/>
      <c r="T98" s="62"/>
      <c r="U98" s="62"/>
      <c r="V98" s="62"/>
      <c r="W98" s="62"/>
      <c r="X98" s="62"/>
      <c r="Y98" s="62"/>
      <c r="Z98" s="62"/>
      <c r="AA98" s="62"/>
    </row>
    <row r="99" spans="1:27" s="63" customFormat="1" ht="12.75">
      <c r="A99" s="80"/>
      <c r="B99" s="29" t="s">
        <v>376</v>
      </c>
      <c r="C99" s="34" t="s">
        <v>305</v>
      </c>
      <c r="D99" s="39">
        <f t="shared" si="2"/>
        <v>3.9499999999999997</v>
      </c>
      <c r="E99" s="44"/>
      <c r="F99" s="44">
        <v>1.15</v>
      </c>
      <c r="G99" s="45"/>
      <c r="H99" s="44"/>
      <c r="I99" s="45"/>
      <c r="J99" s="45">
        <v>1.7</v>
      </c>
      <c r="K99" s="45">
        <v>1.1</v>
      </c>
      <c r="L99" s="44"/>
      <c r="M99" s="41" t="s">
        <v>155</v>
      </c>
      <c r="N99" s="62"/>
      <c r="O99" s="116"/>
      <c r="P99" s="82"/>
      <c r="Q99" s="76"/>
      <c r="R99" s="62"/>
      <c r="S99" s="62"/>
      <c r="T99" s="62"/>
      <c r="U99" s="62"/>
      <c r="V99" s="62"/>
      <c r="W99" s="62"/>
      <c r="X99" s="62"/>
      <c r="Y99" s="62"/>
      <c r="Z99" s="62"/>
      <c r="AA99" s="62"/>
    </row>
    <row r="100" spans="1:27" s="63" customFormat="1" ht="12.75">
      <c r="A100" s="80" t="s">
        <v>397</v>
      </c>
      <c r="B100" s="42" t="s">
        <v>424</v>
      </c>
      <c r="C100" s="34" t="s">
        <v>151</v>
      </c>
      <c r="D100" s="39">
        <f t="shared" si="2"/>
        <v>3.85</v>
      </c>
      <c r="E100" s="45"/>
      <c r="F100" s="44"/>
      <c r="G100" s="44">
        <v>1.25</v>
      </c>
      <c r="H100" s="44"/>
      <c r="I100" s="44"/>
      <c r="J100" s="45">
        <v>2.6</v>
      </c>
      <c r="K100" s="46"/>
      <c r="L100" s="45"/>
      <c r="M100" s="41" t="s">
        <v>225</v>
      </c>
      <c r="N100" s="41"/>
      <c r="O100" s="116"/>
      <c r="P100" s="62"/>
      <c r="Q100" s="62"/>
      <c r="R100" s="31"/>
      <c r="S100" s="62"/>
      <c r="T100" s="62"/>
      <c r="U100" s="62"/>
      <c r="V100" s="62"/>
      <c r="W100" s="62"/>
      <c r="X100" s="62"/>
      <c r="Y100" s="62"/>
      <c r="Z100" s="62"/>
      <c r="AA100" s="62"/>
    </row>
    <row r="101" spans="1:27" s="63" customFormat="1" ht="12.75">
      <c r="A101" s="80" t="s">
        <v>398</v>
      </c>
      <c r="B101" s="42" t="s">
        <v>332</v>
      </c>
      <c r="C101" s="34" t="s">
        <v>305</v>
      </c>
      <c r="D101" s="39">
        <f aca="true" t="shared" si="3" ref="D101:D132">IF(COUNTA(E101:L101)&gt;=1,LARGE(E101:L101,1),0)+IF(COUNTA(E101:L101)&gt;=2,LARGE(E101:L101,2),0)+IF(COUNTA(E101:L101)&gt;=3,LARGE(E101:L101,3),0)+IF(COUNTA(E101:L101)&gt;=4,LARGE(E101:L101,4),0)+IF(COUNTA(E101:L101)&gt;=5,LARGE(E101:L101,5),0)</f>
        <v>3.6999999999999997</v>
      </c>
      <c r="E101" s="45">
        <v>1.3</v>
      </c>
      <c r="F101" s="45">
        <v>0.9</v>
      </c>
      <c r="G101" s="44"/>
      <c r="H101" s="46"/>
      <c r="I101" s="44"/>
      <c r="J101" s="45">
        <v>1.5</v>
      </c>
      <c r="K101" s="46"/>
      <c r="L101" s="44"/>
      <c r="M101" s="41" t="s">
        <v>202</v>
      </c>
      <c r="N101" s="12"/>
      <c r="O101" s="116"/>
      <c r="P101" s="158"/>
      <c r="Q101" s="143"/>
      <c r="R101" s="58"/>
      <c r="S101" s="62"/>
      <c r="T101" s="62"/>
      <c r="U101" s="62"/>
      <c r="V101" s="62"/>
      <c r="W101" s="62"/>
      <c r="X101" s="62"/>
      <c r="Y101" s="62"/>
      <c r="Z101" s="62"/>
      <c r="AA101" s="62"/>
    </row>
    <row r="102" spans="1:27" s="63" customFormat="1" ht="12.75">
      <c r="A102" s="80" t="s">
        <v>399</v>
      </c>
      <c r="B102" s="29" t="s">
        <v>422</v>
      </c>
      <c r="C102" s="34" t="s">
        <v>214</v>
      </c>
      <c r="D102" s="39">
        <f t="shared" si="3"/>
        <v>3.65</v>
      </c>
      <c r="E102" s="44"/>
      <c r="F102" s="44"/>
      <c r="G102" s="45">
        <v>1.5</v>
      </c>
      <c r="H102" s="44"/>
      <c r="I102" s="45"/>
      <c r="J102" s="45"/>
      <c r="K102" s="44"/>
      <c r="L102" s="44">
        <v>2.15</v>
      </c>
      <c r="M102" s="41" t="s">
        <v>155</v>
      </c>
      <c r="N102" s="57"/>
      <c r="O102" s="116"/>
      <c r="P102" s="97"/>
      <c r="Q102" s="68"/>
      <c r="R102" s="59"/>
      <c r="S102" s="58"/>
      <c r="T102" s="62"/>
      <c r="U102" s="62"/>
      <c r="V102" s="62"/>
      <c r="W102" s="62"/>
      <c r="X102" s="62"/>
      <c r="Y102" s="62"/>
      <c r="Z102" s="62"/>
      <c r="AA102" s="62"/>
    </row>
    <row r="103" spans="1:27" s="63" customFormat="1" ht="12.75">
      <c r="A103" s="80" t="s">
        <v>400</v>
      </c>
      <c r="B103" s="42" t="s">
        <v>255</v>
      </c>
      <c r="C103" s="107" t="s">
        <v>158</v>
      </c>
      <c r="D103" s="39">
        <f t="shared" si="3"/>
        <v>3.5</v>
      </c>
      <c r="E103" s="44"/>
      <c r="F103" s="46"/>
      <c r="G103" s="45"/>
      <c r="H103" s="46"/>
      <c r="I103" s="44"/>
      <c r="J103" s="45">
        <v>3.5</v>
      </c>
      <c r="K103" s="44"/>
      <c r="L103" s="45"/>
      <c r="M103" s="41" t="s">
        <v>202</v>
      </c>
      <c r="N103" s="41"/>
      <c r="O103" s="116"/>
      <c r="P103" s="31"/>
      <c r="Q103" s="76"/>
      <c r="R103" s="59"/>
      <c r="S103" s="149"/>
      <c r="T103" s="62"/>
      <c r="U103" s="62"/>
      <c r="V103" s="62"/>
      <c r="W103" s="62"/>
      <c r="X103" s="62"/>
      <c r="Y103" s="62"/>
      <c r="Z103" s="62"/>
      <c r="AA103" s="62"/>
    </row>
    <row r="104" spans="1:27" s="63" customFormat="1" ht="12.75">
      <c r="A104" s="80" t="s">
        <v>401</v>
      </c>
      <c r="B104" s="29" t="s">
        <v>427</v>
      </c>
      <c r="C104" s="107" t="s">
        <v>181</v>
      </c>
      <c r="D104" s="39">
        <f t="shared" si="3"/>
        <v>3.27</v>
      </c>
      <c r="E104" s="46"/>
      <c r="F104" s="151"/>
      <c r="G104" s="44">
        <v>0.92</v>
      </c>
      <c r="H104" s="44"/>
      <c r="I104" s="44"/>
      <c r="J104" s="44"/>
      <c r="K104" s="44">
        <v>1.25</v>
      </c>
      <c r="L104" s="45">
        <v>1.1</v>
      </c>
      <c r="M104" s="41" t="s">
        <v>231</v>
      </c>
      <c r="N104" s="10"/>
      <c r="O104" s="49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</row>
    <row r="105" spans="1:27" s="63" customFormat="1" ht="12.75">
      <c r="A105" s="80" t="s">
        <v>402</v>
      </c>
      <c r="B105" s="29" t="s">
        <v>279</v>
      </c>
      <c r="C105" s="34" t="s">
        <v>115</v>
      </c>
      <c r="D105" s="39">
        <f t="shared" si="3"/>
        <v>3.25</v>
      </c>
      <c r="E105" s="44"/>
      <c r="F105" s="44"/>
      <c r="G105" s="44">
        <v>1.45</v>
      </c>
      <c r="H105" s="44"/>
      <c r="I105" s="44"/>
      <c r="J105" s="44"/>
      <c r="K105" s="45"/>
      <c r="L105" s="45">
        <v>1.8</v>
      </c>
      <c r="M105" s="41" t="s">
        <v>176</v>
      </c>
      <c r="N105" s="140"/>
      <c r="O105" s="116"/>
      <c r="P105" s="97"/>
      <c r="Q105" s="115"/>
      <c r="R105" s="59"/>
      <c r="S105" s="149"/>
      <c r="T105" s="62"/>
      <c r="U105" s="62"/>
      <c r="V105" s="62"/>
      <c r="W105" s="62"/>
      <c r="X105" s="62"/>
      <c r="Y105" s="62"/>
      <c r="Z105" s="62"/>
      <c r="AA105" s="62"/>
    </row>
    <row r="106" spans="1:27" s="63" customFormat="1" ht="12.75">
      <c r="A106" s="80" t="s">
        <v>403</v>
      </c>
      <c r="B106" s="29" t="s">
        <v>474</v>
      </c>
      <c r="C106" s="107" t="s">
        <v>237</v>
      </c>
      <c r="D106" s="39">
        <f t="shared" si="3"/>
        <v>3.2</v>
      </c>
      <c r="E106" s="44"/>
      <c r="F106" s="44"/>
      <c r="G106" s="45"/>
      <c r="H106" s="44"/>
      <c r="I106" s="45"/>
      <c r="J106" s="44">
        <v>1.65</v>
      </c>
      <c r="K106" s="44">
        <v>1.55</v>
      </c>
      <c r="L106" s="44"/>
      <c r="M106" s="41" t="s">
        <v>155</v>
      </c>
      <c r="N106" s="57"/>
      <c r="O106" s="116"/>
      <c r="P106" s="31"/>
      <c r="Q106" s="31"/>
      <c r="R106" s="60"/>
      <c r="S106" s="58"/>
      <c r="T106" s="62"/>
      <c r="U106" s="62"/>
      <c r="V106" s="62"/>
      <c r="W106" s="62"/>
      <c r="X106" s="62"/>
      <c r="Y106" s="62"/>
      <c r="Z106" s="62"/>
      <c r="AA106" s="62"/>
    </row>
    <row r="107" spans="1:27" s="63" customFormat="1" ht="12.75">
      <c r="A107" s="80" t="s">
        <v>404</v>
      </c>
      <c r="B107" s="42" t="s">
        <v>477</v>
      </c>
      <c r="C107" s="34" t="s">
        <v>182</v>
      </c>
      <c r="D107" s="39">
        <f t="shared" si="3"/>
        <v>3.1</v>
      </c>
      <c r="E107" s="46"/>
      <c r="F107" s="44"/>
      <c r="G107" s="44"/>
      <c r="H107" s="46"/>
      <c r="I107" s="44"/>
      <c r="J107" s="44">
        <v>1.05</v>
      </c>
      <c r="K107" s="45">
        <v>0.9</v>
      </c>
      <c r="L107" s="44">
        <v>1.15</v>
      </c>
      <c r="M107" s="41" t="s">
        <v>202</v>
      </c>
      <c r="N107" s="10"/>
      <c r="O107" s="49"/>
      <c r="P107" s="62"/>
      <c r="Q107" s="62"/>
      <c r="R107" s="60"/>
      <c r="S107" s="62"/>
      <c r="T107" s="62"/>
      <c r="U107" s="62"/>
      <c r="V107" s="62"/>
      <c r="W107" s="62"/>
      <c r="X107" s="62"/>
      <c r="Y107" s="62"/>
      <c r="Z107" s="62"/>
      <c r="AA107" s="62"/>
    </row>
    <row r="108" spans="1:27" s="63" customFormat="1" ht="12.75">
      <c r="A108" s="80" t="s">
        <v>418</v>
      </c>
      <c r="B108" s="29" t="s">
        <v>460</v>
      </c>
      <c r="C108" s="107" t="s">
        <v>56</v>
      </c>
      <c r="D108" s="39">
        <f t="shared" si="3"/>
        <v>2.87</v>
      </c>
      <c r="E108" s="45"/>
      <c r="F108" s="44"/>
      <c r="G108" s="44"/>
      <c r="H108" s="46"/>
      <c r="I108" s="44">
        <v>0.92</v>
      </c>
      <c r="J108" s="44">
        <v>1.15</v>
      </c>
      <c r="K108" s="45">
        <v>0.8</v>
      </c>
      <c r="L108" s="46">
        <v>0</v>
      </c>
      <c r="M108" s="41" t="s">
        <v>342</v>
      </c>
      <c r="N108" s="10"/>
      <c r="O108" s="49"/>
      <c r="P108" s="62"/>
      <c r="Q108" s="62"/>
      <c r="R108" s="31"/>
      <c r="S108" s="62"/>
      <c r="T108" s="62"/>
      <c r="U108" s="62"/>
      <c r="V108" s="62"/>
      <c r="W108" s="62"/>
      <c r="X108" s="62"/>
      <c r="Y108" s="62"/>
      <c r="Z108" s="62"/>
      <c r="AA108" s="62"/>
    </row>
    <row r="109" spans="1:27" s="63" customFormat="1" ht="12.75">
      <c r="A109" s="80" t="s">
        <v>405</v>
      </c>
      <c r="B109" s="29" t="s">
        <v>247</v>
      </c>
      <c r="C109" s="107" t="s">
        <v>214</v>
      </c>
      <c r="D109" s="39">
        <f t="shared" si="3"/>
        <v>2.8</v>
      </c>
      <c r="E109" s="45">
        <v>2.8</v>
      </c>
      <c r="F109" s="46">
        <v>0</v>
      </c>
      <c r="G109" s="45"/>
      <c r="H109" s="44"/>
      <c r="I109" s="44"/>
      <c r="J109" s="44"/>
      <c r="K109" s="45"/>
      <c r="L109" s="48"/>
      <c r="M109" s="57" t="s">
        <v>143</v>
      </c>
      <c r="N109" s="12"/>
      <c r="O109" s="116"/>
      <c r="P109" s="97"/>
      <c r="Q109" s="68"/>
      <c r="R109" s="59"/>
      <c r="S109" s="62"/>
      <c r="T109" s="62"/>
      <c r="U109" s="62"/>
      <c r="V109" s="62"/>
      <c r="W109" s="62"/>
      <c r="X109" s="62"/>
      <c r="Y109" s="62"/>
      <c r="Z109" s="62"/>
      <c r="AA109" s="62"/>
    </row>
    <row r="110" spans="1:27" s="63" customFormat="1" ht="12.75">
      <c r="A110" s="80" t="s">
        <v>406</v>
      </c>
      <c r="B110" s="42" t="s">
        <v>423</v>
      </c>
      <c r="C110" s="107" t="s">
        <v>115</v>
      </c>
      <c r="D110" s="39">
        <f t="shared" si="3"/>
        <v>2.7</v>
      </c>
      <c r="E110" s="44"/>
      <c r="F110" s="44"/>
      <c r="G110" s="45">
        <v>1.3</v>
      </c>
      <c r="H110" s="44"/>
      <c r="I110" s="44"/>
      <c r="J110" s="44"/>
      <c r="K110" s="46"/>
      <c r="L110" s="45">
        <v>1.4</v>
      </c>
      <c r="M110" s="41" t="s">
        <v>176</v>
      </c>
      <c r="N110" s="41"/>
      <c r="O110" s="49"/>
      <c r="P110" s="62"/>
      <c r="Q110" s="62"/>
      <c r="R110" s="31"/>
      <c r="S110" s="62"/>
      <c r="T110" s="62"/>
      <c r="U110" s="62"/>
      <c r="V110" s="62"/>
      <c r="W110" s="62"/>
      <c r="X110" s="62"/>
      <c r="Y110" s="62"/>
      <c r="Z110" s="62"/>
      <c r="AA110" s="62"/>
    </row>
    <row r="111" spans="1:27" ht="12.75">
      <c r="A111" s="80" t="s">
        <v>407</v>
      </c>
      <c r="B111" s="29" t="s">
        <v>490</v>
      </c>
      <c r="C111" s="107" t="s">
        <v>277</v>
      </c>
      <c r="D111" s="39">
        <f t="shared" si="3"/>
        <v>2.6500000000000004</v>
      </c>
      <c r="E111" s="46"/>
      <c r="F111" s="48"/>
      <c r="G111" s="46"/>
      <c r="H111" s="46"/>
      <c r="I111" s="46"/>
      <c r="J111" s="44"/>
      <c r="K111" s="45">
        <v>1.3</v>
      </c>
      <c r="L111" s="44">
        <v>1.35</v>
      </c>
      <c r="M111" s="41" t="s">
        <v>225</v>
      </c>
      <c r="N111" s="10"/>
      <c r="O111" s="116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</row>
    <row r="112" spans="1:27" ht="12.75">
      <c r="A112" s="80" t="s">
        <v>408</v>
      </c>
      <c r="B112" s="29" t="s">
        <v>475</v>
      </c>
      <c r="C112" s="107" t="s">
        <v>237</v>
      </c>
      <c r="D112" s="39">
        <f t="shared" si="3"/>
        <v>2.51</v>
      </c>
      <c r="E112" s="44"/>
      <c r="F112" s="44"/>
      <c r="G112" s="45"/>
      <c r="H112" s="44"/>
      <c r="I112" s="45"/>
      <c r="J112" s="44">
        <v>1.55</v>
      </c>
      <c r="K112" s="44">
        <v>0.96</v>
      </c>
      <c r="L112" s="44"/>
      <c r="M112" s="41" t="s">
        <v>155</v>
      </c>
      <c r="N112" s="57"/>
      <c r="O112" s="116"/>
      <c r="P112" s="31"/>
      <c r="Q112" s="31"/>
      <c r="R112" s="60"/>
      <c r="S112" s="58"/>
      <c r="T112" s="62"/>
      <c r="U112" s="62"/>
      <c r="V112" s="62"/>
      <c r="W112" s="62"/>
      <c r="X112" s="62"/>
      <c r="Y112" s="62"/>
      <c r="Z112" s="62"/>
      <c r="AA112" s="62"/>
    </row>
    <row r="113" spans="1:27" s="63" customFormat="1" ht="12.75">
      <c r="A113" s="80" t="s">
        <v>409</v>
      </c>
      <c r="B113" s="42" t="s">
        <v>294</v>
      </c>
      <c r="C113" s="34" t="s">
        <v>158</v>
      </c>
      <c r="D113" s="39">
        <f t="shared" si="3"/>
        <v>2.4</v>
      </c>
      <c r="E113" s="45"/>
      <c r="F113" s="44"/>
      <c r="G113" s="44"/>
      <c r="H113" s="44"/>
      <c r="I113" s="44"/>
      <c r="J113" s="44"/>
      <c r="K113" s="45">
        <v>2.4</v>
      </c>
      <c r="L113" s="44"/>
      <c r="M113" s="41" t="s">
        <v>202</v>
      </c>
      <c r="N113" s="10"/>
      <c r="O113" s="116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</row>
    <row r="114" spans="1:27" s="63" customFormat="1" ht="12.75">
      <c r="A114" s="80" t="s">
        <v>410</v>
      </c>
      <c r="B114" s="42" t="s">
        <v>306</v>
      </c>
      <c r="C114" s="34" t="s">
        <v>8</v>
      </c>
      <c r="D114" s="39">
        <f t="shared" si="3"/>
        <v>2.3</v>
      </c>
      <c r="E114" s="45">
        <v>2.3</v>
      </c>
      <c r="F114" s="44"/>
      <c r="G114" s="44"/>
      <c r="H114" s="44"/>
      <c r="I114" s="44"/>
      <c r="J114" s="44"/>
      <c r="K114" s="44"/>
      <c r="L114" s="44"/>
      <c r="M114" s="41" t="s">
        <v>202</v>
      </c>
      <c r="N114" s="12"/>
      <c r="O114" s="116"/>
      <c r="P114" s="142"/>
      <c r="Q114" s="143"/>
      <c r="R114" s="59"/>
      <c r="S114" s="149"/>
      <c r="T114" s="62"/>
      <c r="U114" s="62"/>
      <c r="V114" s="62"/>
      <c r="W114" s="62"/>
      <c r="X114" s="62"/>
      <c r="Y114" s="62"/>
      <c r="Z114" s="62"/>
      <c r="AA114" s="62"/>
    </row>
    <row r="115" spans="1:27" s="63" customFormat="1" ht="12.75">
      <c r="A115" s="80" t="s">
        <v>411</v>
      </c>
      <c r="B115" s="42" t="s">
        <v>354</v>
      </c>
      <c r="C115" s="34" t="s">
        <v>182</v>
      </c>
      <c r="D115" s="39">
        <f t="shared" si="3"/>
        <v>2.2</v>
      </c>
      <c r="E115" s="44">
        <v>1.15</v>
      </c>
      <c r="F115" s="46">
        <v>0</v>
      </c>
      <c r="G115" s="46"/>
      <c r="H115" s="46"/>
      <c r="I115" s="46"/>
      <c r="J115" s="44"/>
      <c r="K115" s="44">
        <v>1.05</v>
      </c>
      <c r="L115" s="44"/>
      <c r="M115" s="41" t="s">
        <v>225</v>
      </c>
      <c r="N115" s="62"/>
      <c r="O115" s="116"/>
      <c r="P115" s="82"/>
      <c r="Q115" s="76"/>
      <c r="R115" s="62"/>
      <c r="S115" s="62"/>
      <c r="T115" s="62"/>
      <c r="U115" s="62"/>
      <c r="V115" s="62"/>
      <c r="W115" s="62"/>
      <c r="X115" s="62"/>
      <c r="Y115" s="62"/>
      <c r="Z115" s="62"/>
      <c r="AA115" s="62"/>
    </row>
    <row r="116" spans="1:27" s="63" customFormat="1" ht="12.75">
      <c r="A116" s="80" t="s">
        <v>412</v>
      </c>
      <c r="B116" s="29" t="s">
        <v>280</v>
      </c>
      <c r="C116" s="34" t="s">
        <v>41</v>
      </c>
      <c r="D116" s="39">
        <f t="shared" si="3"/>
        <v>2.05</v>
      </c>
      <c r="E116" s="44"/>
      <c r="F116" s="48"/>
      <c r="G116" s="44">
        <v>2.05</v>
      </c>
      <c r="H116" s="46"/>
      <c r="I116" s="44"/>
      <c r="J116" s="44"/>
      <c r="K116" s="44"/>
      <c r="L116" s="44"/>
      <c r="M116" s="41" t="s">
        <v>225</v>
      </c>
      <c r="N116" s="112"/>
      <c r="O116" s="116"/>
      <c r="P116" s="123"/>
      <c r="Q116" s="91"/>
      <c r="R116" s="58"/>
      <c r="S116" s="149"/>
      <c r="T116" s="62"/>
      <c r="U116" s="62"/>
      <c r="V116" s="62"/>
      <c r="W116" s="62"/>
      <c r="X116" s="62"/>
      <c r="Y116" s="62"/>
      <c r="Z116" s="62"/>
      <c r="AA116" s="62"/>
    </row>
    <row r="117" spans="1:27" s="63" customFormat="1" ht="12.75">
      <c r="A117" s="80" t="s">
        <v>413</v>
      </c>
      <c r="B117" s="42" t="s">
        <v>476</v>
      </c>
      <c r="C117" s="34" t="s">
        <v>182</v>
      </c>
      <c r="D117" s="39">
        <f t="shared" si="3"/>
        <v>1.94</v>
      </c>
      <c r="E117" s="46"/>
      <c r="F117" s="151"/>
      <c r="G117" s="46"/>
      <c r="H117" s="44"/>
      <c r="I117" s="44"/>
      <c r="J117" s="45">
        <v>1.1</v>
      </c>
      <c r="K117" s="44">
        <v>0.84</v>
      </c>
      <c r="L117" s="44"/>
      <c r="M117" s="41" t="s">
        <v>231</v>
      </c>
      <c r="N117" s="10"/>
      <c r="O117" s="49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</row>
    <row r="118" spans="1:27" s="63" customFormat="1" ht="12.75">
      <c r="A118" s="80" t="s">
        <v>443</v>
      </c>
      <c r="B118" s="29" t="s">
        <v>315</v>
      </c>
      <c r="C118" s="34" t="s">
        <v>260</v>
      </c>
      <c r="D118" s="39">
        <f t="shared" si="3"/>
        <v>1.85</v>
      </c>
      <c r="E118" s="44"/>
      <c r="F118" s="44"/>
      <c r="G118" s="45"/>
      <c r="H118" s="44"/>
      <c r="I118" s="45"/>
      <c r="J118" s="44">
        <v>1.85</v>
      </c>
      <c r="K118" s="44"/>
      <c r="L118" s="45"/>
      <c r="M118" s="41" t="s">
        <v>176</v>
      </c>
      <c r="N118" s="10"/>
      <c r="O118" s="116"/>
      <c r="P118" s="31"/>
      <c r="Q118" s="76"/>
      <c r="R118" s="59"/>
      <c r="S118" s="62"/>
      <c r="T118" s="62"/>
      <c r="U118" s="62"/>
      <c r="V118" s="62"/>
      <c r="W118" s="62"/>
      <c r="X118" s="62"/>
      <c r="Y118" s="62"/>
      <c r="Z118" s="62"/>
      <c r="AA118" s="62"/>
    </row>
    <row r="119" spans="1:27" s="63" customFormat="1" ht="12.75">
      <c r="A119" s="80" t="s">
        <v>419</v>
      </c>
      <c r="B119" s="29" t="s">
        <v>462</v>
      </c>
      <c r="C119" s="34" t="s">
        <v>277</v>
      </c>
      <c r="D119" s="39">
        <f t="shared" si="3"/>
        <v>1.8199999999999998</v>
      </c>
      <c r="E119" s="45"/>
      <c r="F119" s="44"/>
      <c r="G119" s="44"/>
      <c r="H119" s="46"/>
      <c r="I119" s="46">
        <v>0</v>
      </c>
      <c r="J119" s="44"/>
      <c r="K119" s="44">
        <v>0.88</v>
      </c>
      <c r="L119" s="44">
        <v>0.94</v>
      </c>
      <c r="M119" s="41" t="s">
        <v>225</v>
      </c>
      <c r="N119" s="10"/>
      <c r="O119" s="49"/>
      <c r="P119" s="62"/>
      <c r="Q119" s="62"/>
      <c r="R119" s="31"/>
      <c r="S119" s="62"/>
      <c r="T119" s="62"/>
      <c r="U119" s="62"/>
      <c r="V119" s="62"/>
      <c r="W119" s="62"/>
      <c r="X119" s="62"/>
      <c r="Y119" s="62"/>
      <c r="Z119" s="62"/>
      <c r="AA119" s="62"/>
    </row>
    <row r="120" spans="1:27" s="63" customFormat="1" ht="12.75">
      <c r="A120" s="80" t="s">
        <v>420</v>
      </c>
      <c r="B120" s="42" t="s">
        <v>361</v>
      </c>
      <c r="C120" s="34" t="s">
        <v>181</v>
      </c>
      <c r="D120" s="39">
        <f t="shared" si="3"/>
        <v>1.8</v>
      </c>
      <c r="E120" s="45">
        <v>1.8</v>
      </c>
      <c r="F120" s="46"/>
      <c r="G120" s="45"/>
      <c r="H120" s="147"/>
      <c r="I120" s="147"/>
      <c r="J120" s="147"/>
      <c r="K120" s="44"/>
      <c r="L120" s="147"/>
      <c r="M120" s="148" t="s">
        <v>155</v>
      </c>
      <c r="N120" s="62"/>
      <c r="O120" s="116"/>
      <c r="P120" s="97"/>
      <c r="Q120" s="115"/>
      <c r="R120" s="59"/>
      <c r="S120" s="62"/>
      <c r="T120" s="62"/>
      <c r="U120" s="62"/>
      <c r="V120" s="62"/>
      <c r="W120" s="62"/>
      <c r="X120" s="62"/>
      <c r="Y120" s="62"/>
      <c r="Z120" s="62"/>
      <c r="AA120" s="62"/>
    </row>
    <row r="121" spans="1:27" s="63" customFormat="1" ht="12.75">
      <c r="A121" s="80" t="s">
        <v>421</v>
      </c>
      <c r="B121" s="42" t="s">
        <v>459</v>
      </c>
      <c r="C121" s="34" t="s">
        <v>237</v>
      </c>
      <c r="D121" s="39">
        <f t="shared" si="3"/>
        <v>1.74</v>
      </c>
      <c r="E121" s="45"/>
      <c r="F121" s="44"/>
      <c r="G121" s="44"/>
      <c r="H121" s="46"/>
      <c r="I121" s="44">
        <v>0.96</v>
      </c>
      <c r="J121" s="44"/>
      <c r="K121" s="44">
        <v>0.78</v>
      </c>
      <c r="L121" s="44"/>
      <c r="M121" s="41" t="s">
        <v>225</v>
      </c>
      <c r="N121" s="10"/>
      <c r="O121" s="49"/>
      <c r="P121" s="62"/>
      <c r="Q121" s="62"/>
      <c r="R121" s="31"/>
      <c r="S121" s="62"/>
      <c r="T121" s="62"/>
      <c r="U121" s="62"/>
      <c r="V121" s="62"/>
      <c r="W121" s="62"/>
      <c r="X121" s="62"/>
      <c r="Y121" s="62"/>
      <c r="Z121" s="62"/>
      <c r="AA121" s="62"/>
    </row>
    <row r="122" spans="1:27" s="63" customFormat="1" ht="12.75">
      <c r="A122" s="80" t="s">
        <v>464</v>
      </c>
      <c r="B122" s="42" t="s">
        <v>495</v>
      </c>
      <c r="C122" s="34" t="s">
        <v>493</v>
      </c>
      <c r="D122" s="39">
        <f t="shared" si="3"/>
        <v>1.72</v>
      </c>
      <c r="E122" s="46"/>
      <c r="F122" s="151"/>
      <c r="G122" s="46"/>
      <c r="H122" s="44"/>
      <c r="I122" s="44"/>
      <c r="J122" s="44"/>
      <c r="K122" s="44">
        <v>0.74</v>
      </c>
      <c r="L122" s="44">
        <v>0.98</v>
      </c>
      <c r="M122" s="41" t="s">
        <v>368</v>
      </c>
      <c r="N122" s="10"/>
      <c r="O122" s="49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</row>
    <row r="123" spans="1:27" s="63" customFormat="1" ht="12.75">
      <c r="A123" s="80" t="s">
        <v>444</v>
      </c>
      <c r="B123" s="42" t="s">
        <v>492</v>
      </c>
      <c r="C123" s="34" t="s">
        <v>493</v>
      </c>
      <c r="D123" s="39">
        <f t="shared" si="3"/>
        <v>1.7</v>
      </c>
      <c r="E123" s="46"/>
      <c r="F123" s="151"/>
      <c r="G123" s="46"/>
      <c r="H123" s="44"/>
      <c r="I123" s="44"/>
      <c r="J123" s="44"/>
      <c r="K123" s="44">
        <v>0.82</v>
      </c>
      <c r="L123" s="44">
        <v>0.88</v>
      </c>
      <c r="M123" s="41" t="s">
        <v>231</v>
      </c>
      <c r="N123" s="10"/>
      <c r="O123" s="49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</row>
    <row r="124" spans="1:27" s="63" customFormat="1" ht="12.75">
      <c r="A124" s="80" t="s">
        <v>431</v>
      </c>
      <c r="B124" s="29" t="s">
        <v>339</v>
      </c>
      <c r="C124" s="107" t="s">
        <v>211</v>
      </c>
      <c r="D124" s="39">
        <f t="shared" si="3"/>
        <v>1.55</v>
      </c>
      <c r="E124" s="45"/>
      <c r="F124" s="44"/>
      <c r="G124" s="44"/>
      <c r="H124" s="46"/>
      <c r="I124" s="44">
        <v>1.55</v>
      </c>
      <c r="J124" s="44"/>
      <c r="K124" s="111"/>
      <c r="L124" s="44"/>
      <c r="M124" s="41" t="s">
        <v>155</v>
      </c>
      <c r="N124" s="10"/>
      <c r="O124" s="116"/>
      <c r="P124" s="114"/>
      <c r="Q124" s="115"/>
      <c r="R124" s="59"/>
      <c r="S124" s="62"/>
      <c r="T124" s="62"/>
      <c r="U124" s="62"/>
      <c r="V124" s="9"/>
      <c r="W124" s="9"/>
      <c r="X124" s="9"/>
      <c r="Y124" s="9"/>
      <c r="Z124" s="9"/>
      <c r="AA124" s="9"/>
    </row>
    <row r="125" spans="1:27" s="63" customFormat="1" ht="12.75">
      <c r="A125" s="80" t="s">
        <v>445</v>
      </c>
      <c r="B125" s="42" t="s">
        <v>269</v>
      </c>
      <c r="C125" s="34" t="s">
        <v>214</v>
      </c>
      <c r="D125" s="39">
        <f t="shared" si="3"/>
        <v>1.5</v>
      </c>
      <c r="E125" s="45"/>
      <c r="F125" s="45">
        <v>1.5</v>
      </c>
      <c r="G125" s="44"/>
      <c r="H125" s="111"/>
      <c r="I125" s="46"/>
      <c r="J125" s="44"/>
      <c r="K125" s="111"/>
      <c r="L125" s="111"/>
      <c r="M125" s="41" t="s">
        <v>202</v>
      </c>
      <c r="N125" s="41"/>
      <c r="O125" s="116"/>
      <c r="P125" s="123"/>
      <c r="Q125" s="91"/>
      <c r="R125" s="58"/>
      <c r="S125" s="62"/>
      <c r="T125" s="62"/>
      <c r="U125" s="62"/>
      <c r="V125" s="9"/>
      <c r="W125" s="9"/>
      <c r="X125" s="9"/>
      <c r="Y125" s="9"/>
      <c r="Z125" s="9"/>
      <c r="AA125" s="9"/>
    </row>
    <row r="126" spans="1:25" s="63" customFormat="1" ht="12.75">
      <c r="A126" s="80" t="s">
        <v>432</v>
      </c>
      <c r="B126" s="29" t="s">
        <v>300</v>
      </c>
      <c r="C126" s="34" t="s">
        <v>159</v>
      </c>
      <c r="D126" s="39">
        <f t="shared" si="3"/>
        <v>1.45</v>
      </c>
      <c r="E126" s="46"/>
      <c r="F126" s="151"/>
      <c r="G126" s="46"/>
      <c r="H126" s="44"/>
      <c r="I126" s="44"/>
      <c r="J126" s="44"/>
      <c r="K126" s="46"/>
      <c r="L126" s="44">
        <v>1.45</v>
      </c>
      <c r="M126" s="41" t="s">
        <v>231</v>
      </c>
      <c r="N126" s="10"/>
      <c r="O126" s="49"/>
      <c r="P126" s="62"/>
      <c r="Q126" s="62"/>
      <c r="R126" s="62"/>
      <c r="S126" s="62"/>
      <c r="T126" s="62"/>
      <c r="U126" s="62"/>
      <c r="V126" s="62"/>
      <c r="W126" s="62"/>
      <c r="X126" s="62"/>
      <c r="Y126" s="62"/>
    </row>
    <row r="127" spans="1:27" s="63" customFormat="1" ht="12.75">
      <c r="A127" s="80"/>
      <c r="B127" s="42" t="s">
        <v>353</v>
      </c>
      <c r="C127" s="135" t="s">
        <v>181</v>
      </c>
      <c r="D127" s="39">
        <f t="shared" si="3"/>
        <v>1.45</v>
      </c>
      <c r="E127" s="44">
        <v>1.45</v>
      </c>
      <c r="F127" s="48"/>
      <c r="G127" s="46"/>
      <c r="H127" s="46"/>
      <c r="I127" s="46"/>
      <c r="J127" s="44"/>
      <c r="K127" s="44"/>
      <c r="L127" s="44"/>
      <c r="M127" s="41" t="s">
        <v>225</v>
      </c>
      <c r="N127" s="62"/>
      <c r="O127" s="116"/>
      <c r="P127" s="97"/>
      <c r="Q127" s="68"/>
      <c r="R127" s="58"/>
      <c r="S127" s="62"/>
      <c r="T127" s="62"/>
      <c r="U127" s="62"/>
      <c r="V127" s="62"/>
      <c r="W127" s="62"/>
      <c r="X127" s="62"/>
      <c r="Y127" s="62"/>
      <c r="Z127" s="62"/>
      <c r="AA127" s="62"/>
    </row>
    <row r="128" spans="1:27" s="63" customFormat="1" ht="12.75">
      <c r="A128" s="80" t="s">
        <v>433</v>
      </c>
      <c r="B128" s="29" t="s">
        <v>455</v>
      </c>
      <c r="C128" s="29" t="s">
        <v>211</v>
      </c>
      <c r="D128" s="39">
        <f t="shared" si="3"/>
        <v>1.35</v>
      </c>
      <c r="E128" s="45"/>
      <c r="F128" s="44"/>
      <c r="G128" s="44"/>
      <c r="H128" s="46"/>
      <c r="I128" s="44">
        <v>1.35</v>
      </c>
      <c r="J128" s="44"/>
      <c r="K128" s="111"/>
      <c r="L128" s="44"/>
      <c r="M128" s="41" t="s">
        <v>225</v>
      </c>
      <c r="N128" s="10"/>
      <c r="O128" s="116"/>
      <c r="P128" s="123"/>
      <c r="Q128" s="91"/>
      <c r="R128" s="59"/>
      <c r="S128" s="62"/>
      <c r="T128" s="62"/>
      <c r="U128" s="62"/>
      <c r="V128" s="62"/>
      <c r="W128" s="62"/>
      <c r="X128" s="62"/>
      <c r="Y128" s="62"/>
      <c r="Z128" s="62"/>
      <c r="AA128" s="62"/>
    </row>
    <row r="129" spans="1:27" s="63" customFormat="1" ht="12.75">
      <c r="A129" s="80"/>
      <c r="B129" s="42" t="s">
        <v>296</v>
      </c>
      <c r="C129" s="34" t="s">
        <v>41</v>
      </c>
      <c r="D129" s="39">
        <f t="shared" si="3"/>
        <v>1.35</v>
      </c>
      <c r="E129" s="44"/>
      <c r="F129" s="44"/>
      <c r="G129" s="44">
        <v>1.35</v>
      </c>
      <c r="H129" s="45"/>
      <c r="I129" s="45"/>
      <c r="J129" s="45"/>
      <c r="K129" s="44"/>
      <c r="L129" s="45"/>
      <c r="M129" s="41" t="s">
        <v>176</v>
      </c>
      <c r="N129" s="10"/>
      <c r="O129" s="116"/>
      <c r="P129" s="31"/>
      <c r="Q129" s="76"/>
      <c r="R129" s="62"/>
      <c r="S129" s="62"/>
      <c r="T129" s="62"/>
      <c r="U129" s="62"/>
      <c r="V129" s="62"/>
      <c r="W129" s="62"/>
      <c r="X129" s="62"/>
      <c r="Y129" s="62"/>
      <c r="Z129" s="62"/>
      <c r="AA129" s="62"/>
    </row>
    <row r="130" spans="1:27" s="63" customFormat="1" ht="12.75">
      <c r="A130" s="80" t="s">
        <v>465</v>
      </c>
      <c r="B130" s="42" t="s">
        <v>330</v>
      </c>
      <c r="C130" s="34" t="s">
        <v>260</v>
      </c>
      <c r="D130" s="39">
        <f t="shared" si="3"/>
        <v>1.3</v>
      </c>
      <c r="E130" s="46"/>
      <c r="F130" s="48"/>
      <c r="G130" s="46"/>
      <c r="H130" s="46"/>
      <c r="I130" s="130"/>
      <c r="J130" s="45">
        <v>1.3</v>
      </c>
      <c r="K130" s="44"/>
      <c r="L130" s="44"/>
      <c r="M130" s="41" t="s">
        <v>225</v>
      </c>
      <c r="N130" s="10"/>
      <c r="O130" s="49"/>
      <c r="P130" s="82"/>
      <c r="Q130" s="76"/>
      <c r="R130" s="59"/>
      <c r="S130" s="62"/>
      <c r="T130" s="62"/>
      <c r="U130" s="62"/>
      <c r="V130" s="62"/>
      <c r="W130" s="62"/>
      <c r="X130" s="62"/>
      <c r="Y130" s="62"/>
      <c r="Z130" s="62"/>
      <c r="AA130" s="62"/>
    </row>
    <row r="131" spans="1:27" s="63" customFormat="1" ht="12.75">
      <c r="A131" s="80" t="s">
        <v>447</v>
      </c>
      <c r="B131" s="42" t="s">
        <v>456</v>
      </c>
      <c r="C131" s="107" t="s">
        <v>159</v>
      </c>
      <c r="D131" s="39">
        <f t="shared" si="3"/>
        <v>1.25</v>
      </c>
      <c r="E131" s="45"/>
      <c r="F131" s="44"/>
      <c r="G131" s="44"/>
      <c r="H131" s="46"/>
      <c r="I131" s="44">
        <v>1.25</v>
      </c>
      <c r="J131" s="44"/>
      <c r="K131" s="111"/>
      <c r="L131" s="44"/>
      <c r="M131" s="41" t="s">
        <v>225</v>
      </c>
      <c r="N131" s="10"/>
      <c r="O131" s="49"/>
      <c r="P131" s="62"/>
      <c r="Q131" s="62"/>
      <c r="R131" s="31"/>
      <c r="S131" s="62"/>
      <c r="T131" s="62"/>
      <c r="U131" s="62"/>
      <c r="V131" s="62"/>
      <c r="W131" s="62"/>
      <c r="X131" s="62"/>
      <c r="Y131" s="62"/>
      <c r="Z131" s="62"/>
      <c r="AA131" s="62"/>
    </row>
    <row r="132" spans="1:25" s="63" customFormat="1" ht="12.75">
      <c r="A132" s="80" t="s">
        <v>435</v>
      </c>
      <c r="B132" s="29" t="s">
        <v>509</v>
      </c>
      <c r="C132" s="107" t="s">
        <v>220</v>
      </c>
      <c r="D132" s="39">
        <f t="shared" si="3"/>
        <v>1.2</v>
      </c>
      <c r="E132" s="46"/>
      <c r="F132" s="44"/>
      <c r="G132" s="44"/>
      <c r="H132" s="46"/>
      <c r="I132" s="44"/>
      <c r="J132" s="44"/>
      <c r="K132" s="111"/>
      <c r="L132" s="45">
        <v>1.2</v>
      </c>
      <c r="M132" s="41" t="s">
        <v>202</v>
      </c>
      <c r="N132" s="10"/>
      <c r="O132" s="49"/>
      <c r="P132" s="62"/>
      <c r="Q132" s="62"/>
      <c r="R132" s="60"/>
      <c r="S132" s="62"/>
      <c r="T132" s="62"/>
      <c r="U132" s="62"/>
      <c r="V132" s="62"/>
      <c r="W132" s="62"/>
      <c r="X132" s="62"/>
      <c r="Y132" s="62"/>
    </row>
    <row r="133" spans="1:27" s="63" customFormat="1" ht="12.75">
      <c r="A133" s="80" t="s">
        <v>448</v>
      </c>
      <c r="B133" s="42" t="s">
        <v>308</v>
      </c>
      <c r="C133" s="107" t="s">
        <v>115</v>
      </c>
      <c r="D133" s="39">
        <f aca="true" t="shared" si="4" ref="D133:D139">IF(COUNTA(E133:L133)&gt;=1,LARGE(E133:L133,1),0)+IF(COUNTA(E133:L133)&gt;=2,LARGE(E133:L133,2),0)+IF(COUNTA(E133:L133)&gt;=3,LARGE(E133:L133,3),0)+IF(COUNTA(E133:L133)&gt;=4,LARGE(E133:L133,4),0)+IF(COUNTA(E133:L133)&gt;=5,LARGE(E133:L133,5),0)</f>
        <v>1.05</v>
      </c>
      <c r="E133" s="46"/>
      <c r="F133" s="44"/>
      <c r="G133" s="44">
        <v>1.05</v>
      </c>
      <c r="H133" s="44"/>
      <c r="I133" s="44"/>
      <c r="J133" s="44"/>
      <c r="K133" s="44"/>
      <c r="L133" s="44"/>
      <c r="M133" s="41" t="s">
        <v>155</v>
      </c>
      <c r="N133" s="57"/>
      <c r="O133" s="116"/>
      <c r="P133" s="62"/>
      <c r="Q133" s="62"/>
      <c r="R133" s="31"/>
      <c r="S133" s="62"/>
      <c r="T133" s="62"/>
      <c r="U133" s="62"/>
      <c r="V133" s="62"/>
      <c r="W133" s="62"/>
      <c r="X133" s="62"/>
      <c r="Y133" s="62"/>
      <c r="Z133" s="62"/>
      <c r="AA133" s="62"/>
    </row>
    <row r="134" spans="1:27" s="63" customFormat="1" ht="12.75">
      <c r="A134" s="80" t="s">
        <v>466</v>
      </c>
      <c r="B134" s="42" t="s">
        <v>491</v>
      </c>
      <c r="C134" s="107" t="s">
        <v>56</v>
      </c>
      <c r="D134" s="39">
        <f t="shared" si="4"/>
        <v>0.98</v>
      </c>
      <c r="E134" s="44"/>
      <c r="F134" s="48"/>
      <c r="G134" s="46"/>
      <c r="H134" s="46"/>
      <c r="I134" s="46"/>
      <c r="J134" s="44"/>
      <c r="K134" s="44">
        <v>0.98</v>
      </c>
      <c r="L134" s="44"/>
      <c r="M134" s="41" t="s">
        <v>225</v>
      </c>
      <c r="N134" s="10"/>
      <c r="O134" s="49"/>
      <c r="P134" s="82"/>
      <c r="Q134" s="76"/>
      <c r="R134" s="59"/>
      <c r="S134" s="62"/>
      <c r="T134" s="62"/>
      <c r="U134" s="62"/>
      <c r="V134" s="62"/>
      <c r="W134" s="62"/>
      <c r="X134" s="62"/>
      <c r="Y134" s="62"/>
      <c r="Z134" s="62"/>
      <c r="AA134" s="62"/>
    </row>
    <row r="135" spans="1:25" s="63" customFormat="1" ht="12.75">
      <c r="A135" s="80" t="s">
        <v>436</v>
      </c>
      <c r="B135" s="29" t="s">
        <v>510</v>
      </c>
      <c r="C135" s="107" t="s">
        <v>220</v>
      </c>
      <c r="D135" s="39">
        <f t="shared" si="4"/>
        <v>0.96</v>
      </c>
      <c r="E135" s="45"/>
      <c r="F135" s="44"/>
      <c r="G135" s="45"/>
      <c r="H135" s="44"/>
      <c r="I135" s="44"/>
      <c r="J135" s="44"/>
      <c r="K135" s="46"/>
      <c r="L135" s="44">
        <v>0.96</v>
      </c>
      <c r="M135" s="41" t="s">
        <v>225</v>
      </c>
      <c r="N135" s="41"/>
      <c r="O135" s="116"/>
      <c r="P135" s="62"/>
      <c r="Q135" s="62"/>
      <c r="R135" s="31"/>
      <c r="S135" s="62"/>
      <c r="T135" s="62"/>
      <c r="U135" s="62"/>
      <c r="V135" s="62"/>
      <c r="W135" s="62"/>
      <c r="X135" s="62"/>
      <c r="Y135" s="62"/>
    </row>
    <row r="136" spans="1:27" s="63" customFormat="1" ht="12.75">
      <c r="A136" s="80" t="s">
        <v>467</v>
      </c>
      <c r="B136" s="29" t="s">
        <v>496</v>
      </c>
      <c r="C136" s="34" t="s">
        <v>56</v>
      </c>
      <c r="D136" s="39">
        <f t="shared" si="4"/>
        <v>0.86</v>
      </c>
      <c r="E136" s="46"/>
      <c r="F136" s="151"/>
      <c r="G136" s="46"/>
      <c r="H136" s="44"/>
      <c r="I136" s="44"/>
      <c r="J136" s="44"/>
      <c r="K136" s="46">
        <v>0</v>
      </c>
      <c r="L136" s="44">
        <v>0.86</v>
      </c>
      <c r="M136" s="41" t="s">
        <v>342</v>
      </c>
      <c r="N136" s="10"/>
      <c r="O136" s="49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</row>
    <row r="137" spans="1:27" s="63" customFormat="1" ht="12.75">
      <c r="A137" s="80" t="s">
        <v>449</v>
      </c>
      <c r="B137" s="42" t="s">
        <v>351</v>
      </c>
      <c r="C137" s="107" t="s">
        <v>182</v>
      </c>
      <c r="D137" s="39">
        <f t="shared" si="4"/>
        <v>0.84</v>
      </c>
      <c r="E137" s="46">
        <v>0</v>
      </c>
      <c r="F137" s="44">
        <v>0.84</v>
      </c>
      <c r="G137" s="111"/>
      <c r="H137" s="111"/>
      <c r="I137" s="111"/>
      <c r="J137" s="111"/>
      <c r="K137" s="111"/>
      <c r="L137" s="111"/>
      <c r="M137" s="10">
        <v>14</v>
      </c>
      <c r="N137" s="62"/>
      <c r="O137" s="116"/>
      <c r="P137" s="31"/>
      <c r="Q137" s="76"/>
      <c r="R137" s="62"/>
      <c r="S137" s="62"/>
      <c r="T137" s="62"/>
      <c r="U137" s="62"/>
      <c r="V137" s="62"/>
      <c r="W137" s="62"/>
      <c r="X137" s="62"/>
      <c r="Y137" s="62"/>
      <c r="Z137" s="62"/>
      <c r="AA137" s="62"/>
    </row>
    <row r="138" spans="1:25" s="63" customFormat="1" ht="12.75">
      <c r="A138" s="80" t="s">
        <v>468</v>
      </c>
      <c r="B138" s="42" t="s">
        <v>512</v>
      </c>
      <c r="C138" s="107" t="s">
        <v>220</v>
      </c>
      <c r="D138" s="39">
        <f t="shared" si="4"/>
        <v>0.82</v>
      </c>
      <c r="E138" s="46"/>
      <c r="F138" s="48"/>
      <c r="G138" s="46"/>
      <c r="H138" s="129"/>
      <c r="I138" s="44"/>
      <c r="J138" s="44"/>
      <c r="K138" s="46"/>
      <c r="L138" s="44">
        <v>0.82</v>
      </c>
      <c r="M138" s="41" t="s">
        <v>342</v>
      </c>
      <c r="N138" s="10"/>
      <c r="O138" s="49"/>
      <c r="P138" s="62"/>
      <c r="Q138" s="62"/>
      <c r="R138" s="31"/>
      <c r="S138" s="62"/>
      <c r="T138" s="62"/>
      <c r="U138" s="62"/>
      <c r="V138" s="62"/>
      <c r="W138" s="62"/>
      <c r="X138" s="62"/>
      <c r="Y138" s="62"/>
    </row>
    <row r="139" spans="1:27" s="63" customFormat="1" ht="12.75">
      <c r="A139" s="80" t="s">
        <v>450</v>
      </c>
      <c r="B139" s="29" t="s">
        <v>319</v>
      </c>
      <c r="C139" s="107" t="s">
        <v>214</v>
      </c>
      <c r="D139" s="39">
        <f t="shared" si="4"/>
        <v>0</v>
      </c>
      <c r="E139" s="46">
        <v>0</v>
      </c>
      <c r="F139" s="45"/>
      <c r="G139" s="45"/>
      <c r="H139" s="46"/>
      <c r="I139" s="44"/>
      <c r="J139" s="46"/>
      <c r="K139" s="46"/>
      <c r="L139" s="44"/>
      <c r="M139" s="41" t="s">
        <v>127</v>
      </c>
      <c r="N139" s="12"/>
      <c r="O139" s="116"/>
      <c r="P139" s="82"/>
      <c r="Q139" s="76"/>
      <c r="R139" s="59"/>
      <c r="S139" s="62"/>
      <c r="T139" s="62"/>
      <c r="U139" s="62"/>
      <c r="V139" s="62"/>
      <c r="W139" s="62"/>
      <c r="X139" s="62"/>
      <c r="Y139" s="62"/>
      <c r="Z139" s="62"/>
      <c r="AA139" s="62"/>
    </row>
  </sheetData>
  <sheetProtection/>
  <mergeCells count="1">
    <mergeCell ref="B3:C3"/>
  </mergeCells>
  <printOptions horizontalCentered="1"/>
  <pageMargins left="0.3937007874015748" right="0.3937007874015748" top="0.3937007874015748" bottom="0.3937007874015748" header="0.5118110236220472" footer="0.5118110236220472"/>
  <pageSetup horizontalDpi="200" verticalDpi="2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51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5" sqref="A25"/>
    </sheetView>
  </sheetViews>
  <sheetFormatPr defaultColWidth="9.00390625" defaultRowHeight="12.75"/>
  <cols>
    <col min="1" max="1" width="5.125" style="197" customWidth="1"/>
    <col min="2" max="2" width="26.375" style="112" customWidth="1"/>
    <col min="3" max="3" width="29.25390625" style="112" bestFit="1" customWidth="1"/>
    <col min="4" max="4" width="9.125" style="95" customWidth="1"/>
    <col min="5" max="12" width="4.75390625" style="63" customWidth="1"/>
    <col min="13" max="13" width="4.75390625" style="10" customWidth="1"/>
    <col min="14" max="15" width="4.75390625" style="9" customWidth="1"/>
    <col min="16" max="16" width="23.375" style="9" bestFit="1" customWidth="1"/>
    <col min="17" max="17" width="24.25390625" style="56" customWidth="1"/>
    <col min="18" max="18" width="6.75390625" style="43" customWidth="1"/>
    <col min="19" max="19" width="5.125" style="49" customWidth="1"/>
    <col min="20" max="22" width="9.125" style="9" customWidth="1"/>
  </cols>
  <sheetData>
    <row r="1" spans="1:18" ht="18.75">
      <c r="A1" s="195" t="s">
        <v>525</v>
      </c>
      <c r="E1" s="2"/>
      <c r="F1" s="2"/>
      <c r="G1" s="2"/>
      <c r="H1" s="2"/>
      <c r="I1" s="2"/>
      <c r="J1" s="2"/>
      <c r="K1" s="2"/>
      <c r="L1" s="2"/>
      <c r="Q1" s="55"/>
      <c r="R1" s="53"/>
    </row>
    <row r="2" spans="5:18" ht="13.5" thickBot="1">
      <c r="E2" s="2"/>
      <c r="F2" s="2"/>
      <c r="G2" s="2"/>
      <c r="H2" s="2"/>
      <c r="I2" s="2"/>
      <c r="J2" s="2"/>
      <c r="K2" s="2"/>
      <c r="L2" s="2"/>
      <c r="Q2" s="55"/>
      <c r="R2" s="53"/>
    </row>
    <row r="3" spans="2:18" ht="15.75" thickBot="1">
      <c r="B3" s="206" t="s">
        <v>355</v>
      </c>
      <c r="C3" s="207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  <c r="Q3" s="55"/>
      <c r="R3" s="53"/>
    </row>
    <row r="4" spans="6:18" ht="12.75">
      <c r="F4" s="2"/>
      <c r="G4" s="2"/>
      <c r="H4" s="2"/>
      <c r="I4" s="2"/>
      <c r="J4" s="2"/>
      <c r="K4" s="2"/>
      <c r="L4" s="2"/>
      <c r="Q4" s="55"/>
      <c r="R4" s="53"/>
    </row>
    <row r="5" spans="1:22" s="63" customFormat="1" ht="12.75">
      <c r="A5" s="80" t="s">
        <v>0</v>
      </c>
      <c r="B5" s="29" t="s">
        <v>179</v>
      </c>
      <c r="C5" s="29" t="s">
        <v>158</v>
      </c>
      <c r="D5" s="39">
        <f aca="true" t="shared" si="0" ref="D5:D36">IF(COUNTA(E5:L5)&gt;=1,LARGE(E5:L5,1),0)+IF(COUNTA(E5:L5)&gt;=2,LARGE(E5:L5,2),0)+IF(COUNTA(E5:L5)&gt;=3,LARGE(E5:L5,3),0)+IF(COUNTA(E5:L5)&gt;=4,LARGE(E5:L5,4),0)+IF(COUNTA(E5:L5)&gt;=5,LARGE(E5:L5,5),0)</f>
        <v>95</v>
      </c>
      <c r="E5" s="45">
        <v>12.5</v>
      </c>
      <c r="F5" s="46">
        <v>15</v>
      </c>
      <c r="G5" s="45"/>
      <c r="H5" s="46">
        <v>20</v>
      </c>
      <c r="I5" s="46">
        <v>20</v>
      </c>
      <c r="J5" s="46">
        <v>20</v>
      </c>
      <c r="K5" s="46">
        <v>15</v>
      </c>
      <c r="L5" s="46">
        <v>20</v>
      </c>
      <c r="M5" s="41" t="s">
        <v>176</v>
      </c>
      <c r="N5" s="41"/>
      <c r="O5" s="116"/>
      <c r="P5" s="142"/>
      <c r="Q5" s="142"/>
      <c r="R5" s="77"/>
      <c r="S5" s="62"/>
      <c r="T5" s="62"/>
      <c r="U5" s="62"/>
      <c r="V5" s="62"/>
    </row>
    <row r="6" spans="1:22" s="63" customFormat="1" ht="12.75">
      <c r="A6" s="80" t="s">
        <v>1</v>
      </c>
      <c r="B6" s="34" t="s">
        <v>156</v>
      </c>
      <c r="C6" s="34" t="s">
        <v>181</v>
      </c>
      <c r="D6" s="39">
        <f t="shared" si="0"/>
        <v>77.5</v>
      </c>
      <c r="E6" s="46">
        <v>10</v>
      </c>
      <c r="F6" s="46">
        <v>9</v>
      </c>
      <c r="G6" s="46">
        <v>15</v>
      </c>
      <c r="H6" s="46">
        <v>15</v>
      </c>
      <c r="I6" s="45">
        <v>12.5</v>
      </c>
      <c r="J6" s="45">
        <v>12.5</v>
      </c>
      <c r="K6" s="46">
        <v>20</v>
      </c>
      <c r="L6" s="46">
        <v>15</v>
      </c>
      <c r="M6" s="78" t="s">
        <v>97</v>
      </c>
      <c r="N6" s="32"/>
      <c r="O6" s="116"/>
      <c r="P6" s="177"/>
      <c r="Q6" s="177"/>
      <c r="R6" s="77"/>
      <c r="S6" s="77"/>
      <c r="T6" s="62"/>
      <c r="U6" s="62"/>
      <c r="V6" s="62"/>
    </row>
    <row r="7" spans="1:22" s="63" customFormat="1" ht="12.75">
      <c r="A7" s="80" t="s">
        <v>2</v>
      </c>
      <c r="B7" s="42" t="s">
        <v>185</v>
      </c>
      <c r="C7" s="34" t="s">
        <v>182</v>
      </c>
      <c r="D7" s="39">
        <f t="shared" si="0"/>
        <v>61.5</v>
      </c>
      <c r="E7" s="45">
        <v>7.5</v>
      </c>
      <c r="F7" s="45">
        <v>9.5</v>
      </c>
      <c r="G7" s="45"/>
      <c r="H7" s="46">
        <v>8</v>
      </c>
      <c r="I7" s="46">
        <v>15</v>
      </c>
      <c r="J7" s="46">
        <v>15</v>
      </c>
      <c r="K7" s="45">
        <v>12.5</v>
      </c>
      <c r="L7" s="45">
        <v>9.5</v>
      </c>
      <c r="M7" s="57" t="s">
        <v>127</v>
      </c>
      <c r="N7" s="32"/>
      <c r="O7" s="116"/>
      <c r="P7" s="103"/>
      <c r="Q7" s="91"/>
      <c r="R7" s="58"/>
      <c r="S7" s="62"/>
      <c r="T7" s="62"/>
      <c r="U7" s="62"/>
      <c r="V7" s="62"/>
    </row>
    <row r="8" spans="1:22" s="63" customFormat="1" ht="12.75">
      <c r="A8" s="80" t="s">
        <v>3</v>
      </c>
      <c r="B8" s="42" t="s">
        <v>221</v>
      </c>
      <c r="C8" s="34" t="s">
        <v>8</v>
      </c>
      <c r="D8" s="39">
        <f t="shared" si="0"/>
        <v>57.5</v>
      </c>
      <c r="E8" s="46">
        <v>20</v>
      </c>
      <c r="F8" s="45">
        <v>12.5</v>
      </c>
      <c r="G8" s="46"/>
      <c r="H8" s="45">
        <v>12.5</v>
      </c>
      <c r="I8" s="44"/>
      <c r="J8" s="44"/>
      <c r="K8" s="45"/>
      <c r="L8" s="45">
        <v>12.5</v>
      </c>
      <c r="M8" s="57" t="s">
        <v>225</v>
      </c>
      <c r="N8" s="32"/>
      <c r="O8" s="116"/>
      <c r="P8" s="103"/>
      <c r="Q8" s="91"/>
      <c r="R8" s="77"/>
      <c r="S8" s="92"/>
      <c r="T8" s="92"/>
      <c r="U8" s="62"/>
      <c r="V8" s="62"/>
    </row>
    <row r="9" spans="1:22" s="63" customFormat="1" ht="12.75">
      <c r="A9" s="80" t="s">
        <v>4</v>
      </c>
      <c r="B9" s="61" t="s">
        <v>154</v>
      </c>
      <c r="C9" s="37" t="s">
        <v>56</v>
      </c>
      <c r="D9" s="39">
        <f t="shared" si="0"/>
        <v>49.5</v>
      </c>
      <c r="E9" s="45">
        <v>9.5</v>
      </c>
      <c r="F9" s="46">
        <v>10</v>
      </c>
      <c r="G9" s="45">
        <v>8.5</v>
      </c>
      <c r="H9" s="46">
        <v>10</v>
      </c>
      <c r="I9" s="46">
        <v>10</v>
      </c>
      <c r="J9" s="45">
        <v>9.5</v>
      </c>
      <c r="K9" s="46">
        <v>9</v>
      </c>
      <c r="L9" s="46">
        <v>10</v>
      </c>
      <c r="M9" s="57" t="s">
        <v>155</v>
      </c>
      <c r="N9" s="32"/>
      <c r="O9" s="116"/>
      <c r="P9" s="156"/>
      <c r="Q9" s="157"/>
      <c r="R9" s="77"/>
      <c r="S9" s="59"/>
      <c r="T9" s="62"/>
      <c r="U9" s="62"/>
      <c r="V9" s="62"/>
    </row>
    <row r="10" spans="1:22" s="63" customFormat="1" ht="12.75">
      <c r="A10" s="80" t="s">
        <v>5</v>
      </c>
      <c r="B10" s="47" t="s">
        <v>150</v>
      </c>
      <c r="C10" s="47" t="s">
        <v>158</v>
      </c>
      <c r="D10" s="39">
        <f t="shared" si="0"/>
        <v>47.5</v>
      </c>
      <c r="E10" s="46">
        <v>15</v>
      </c>
      <c r="F10" s="46">
        <v>20</v>
      </c>
      <c r="G10" s="45">
        <v>12.5</v>
      </c>
      <c r="H10" s="45"/>
      <c r="I10" s="46"/>
      <c r="J10" s="46"/>
      <c r="K10" s="46"/>
      <c r="L10" s="46"/>
      <c r="M10" s="57" t="s">
        <v>116</v>
      </c>
      <c r="N10" s="32"/>
      <c r="O10" s="116"/>
      <c r="P10" s="31"/>
      <c r="Q10" s="76"/>
      <c r="R10" s="58"/>
      <c r="S10" s="62"/>
      <c r="T10" s="62"/>
      <c r="U10" s="62"/>
      <c r="V10" s="62"/>
    </row>
    <row r="11" spans="1:22" s="63" customFormat="1" ht="12.75">
      <c r="A11" s="80" t="s">
        <v>6</v>
      </c>
      <c r="B11" s="42" t="s">
        <v>207</v>
      </c>
      <c r="C11" s="34" t="s">
        <v>8</v>
      </c>
      <c r="D11" s="39">
        <f t="shared" si="0"/>
        <v>42</v>
      </c>
      <c r="E11" s="46">
        <v>6</v>
      </c>
      <c r="F11" s="45">
        <v>7.5</v>
      </c>
      <c r="G11" s="46">
        <v>10</v>
      </c>
      <c r="H11" s="46">
        <v>7</v>
      </c>
      <c r="I11" s="45"/>
      <c r="J11" s="46">
        <v>10</v>
      </c>
      <c r="K11" s="45">
        <v>7.5</v>
      </c>
      <c r="L11" s="46"/>
      <c r="M11" s="57" t="s">
        <v>202</v>
      </c>
      <c r="N11" s="32"/>
      <c r="O11" s="116"/>
      <c r="P11" s="178"/>
      <c r="Q11" s="177"/>
      <c r="R11" s="58"/>
      <c r="S11" s="92"/>
      <c r="T11" s="92"/>
      <c r="U11" s="62"/>
      <c r="V11" s="62"/>
    </row>
    <row r="12" spans="1:25" s="63" customFormat="1" ht="12.75">
      <c r="A12" s="80" t="s">
        <v>7</v>
      </c>
      <c r="B12" s="42" t="s">
        <v>201</v>
      </c>
      <c r="C12" s="34" t="s">
        <v>8</v>
      </c>
      <c r="D12" s="39">
        <f t="shared" si="0"/>
        <v>41.5</v>
      </c>
      <c r="E12" s="46">
        <v>7</v>
      </c>
      <c r="F12" s="46">
        <v>6</v>
      </c>
      <c r="G12" s="46">
        <v>9</v>
      </c>
      <c r="H12" s="45">
        <v>9.5</v>
      </c>
      <c r="I12" s="45"/>
      <c r="J12" s="45"/>
      <c r="K12" s="45">
        <v>8.5</v>
      </c>
      <c r="L12" s="45">
        <v>7.5</v>
      </c>
      <c r="M12" s="57" t="s">
        <v>176</v>
      </c>
      <c r="N12" s="32"/>
      <c r="O12" s="116"/>
      <c r="P12" s="114"/>
      <c r="Q12" s="115"/>
      <c r="R12" s="77"/>
      <c r="S12" s="92"/>
      <c r="T12" s="92"/>
      <c r="U12" s="62"/>
      <c r="V12" s="62"/>
      <c r="W12" s="81"/>
      <c r="X12" s="81"/>
      <c r="Y12" s="81"/>
    </row>
    <row r="13" spans="1:22" s="63" customFormat="1" ht="12.75">
      <c r="A13" s="80" t="s">
        <v>9</v>
      </c>
      <c r="B13" s="47" t="s">
        <v>184</v>
      </c>
      <c r="C13" s="36" t="s">
        <v>182</v>
      </c>
      <c r="D13" s="39">
        <f t="shared" si="0"/>
        <v>40.5</v>
      </c>
      <c r="E13" s="44">
        <v>5.75</v>
      </c>
      <c r="F13" s="44"/>
      <c r="G13" s="46">
        <v>7</v>
      </c>
      <c r="H13" s="45">
        <v>8.5</v>
      </c>
      <c r="I13" s="46"/>
      <c r="J13" s="45">
        <v>8.5</v>
      </c>
      <c r="K13" s="46">
        <v>8</v>
      </c>
      <c r="L13" s="45">
        <v>8.5</v>
      </c>
      <c r="M13" s="78" t="s">
        <v>97</v>
      </c>
      <c r="N13" s="32"/>
      <c r="O13" s="116"/>
      <c r="P13" s="31"/>
      <c r="Q13" s="76"/>
      <c r="R13" s="77"/>
      <c r="S13" s="62"/>
      <c r="T13" s="62"/>
      <c r="U13" s="62"/>
      <c r="V13" s="62"/>
    </row>
    <row r="14" spans="1:25" s="81" customFormat="1" ht="12.75">
      <c r="A14" s="80" t="s">
        <v>12</v>
      </c>
      <c r="B14" s="42" t="s">
        <v>206</v>
      </c>
      <c r="C14" s="34" t="s">
        <v>8</v>
      </c>
      <c r="D14" s="39">
        <f t="shared" si="0"/>
        <v>38.5</v>
      </c>
      <c r="E14" s="45">
        <v>6.5</v>
      </c>
      <c r="F14" s="45">
        <v>6.5</v>
      </c>
      <c r="G14" s="45">
        <v>7.5</v>
      </c>
      <c r="H14" s="46">
        <v>9</v>
      </c>
      <c r="I14" s="45"/>
      <c r="J14" s="46">
        <v>9</v>
      </c>
      <c r="K14" s="46"/>
      <c r="L14" s="46"/>
      <c r="M14" s="57" t="s">
        <v>202</v>
      </c>
      <c r="N14" s="32"/>
      <c r="O14" s="116"/>
      <c r="P14" s="142"/>
      <c r="Q14" s="143"/>
      <c r="R14" s="58"/>
      <c r="S14" s="92"/>
      <c r="T14" s="92"/>
      <c r="U14" s="62"/>
      <c r="V14" s="62"/>
      <c r="W14" s="63"/>
      <c r="X14" s="63"/>
      <c r="Y14" s="63"/>
    </row>
    <row r="15" spans="1:22" s="63" customFormat="1" ht="12.75">
      <c r="A15" s="80" t="s">
        <v>13</v>
      </c>
      <c r="B15" s="42" t="s">
        <v>228</v>
      </c>
      <c r="C15" s="34" t="s">
        <v>8</v>
      </c>
      <c r="D15" s="39">
        <f t="shared" si="0"/>
        <v>38.25</v>
      </c>
      <c r="E15" s="46"/>
      <c r="F15" s="44">
        <v>5.25</v>
      </c>
      <c r="G15" s="45">
        <v>5.5</v>
      </c>
      <c r="H15" s="45"/>
      <c r="I15" s="45">
        <v>9.5</v>
      </c>
      <c r="J15" s="45"/>
      <c r="K15" s="46">
        <v>10</v>
      </c>
      <c r="L15" s="46">
        <v>8</v>
      </c>
      <c r="M15" s="41" t="s">
        <v>231</v>
      </c>
      <c r="N15" s="41"/>
      <c r="O15" s="116"/>
      <c r="P15" s="191"/>
      <c r="Q15" s="191"/>
      <c r="R15" s="77"/>
      <c r="S15" s="62"/>
      <c r="T15" s="62"/>
      <c r="U15" s="62"/>
      <c r="V15" s="62"/>
    </row>
    <row r="16" spans="1:22" s="63" customFormat="1" ht="12.75">
      <c r="A16" s="80" t="s">
        <v>10</v>
      </c>
      <c r="B16" s="42" t="s">
        <v>205</v>
      </c>
      <c r="C16" s="34" t="s">
        <v>8</v>
      </c>
      <c r="D16" s="39">
        <f t="shared" si="0"/>
        <v>37</v>
      </c>
      <c r="E16" s="45">
        <v>8.5</v>
      </c>
      <c r="F16" s="45">
        <v>5.5</v>
      </c>
      <c r="G16" s="46">
        <v>8</v>
      </c>
      <c r="H16" s="46">
        <v>6</v>
      </c>
      <c r="I16" s="45"/>
      <c r="J16" s="46"/>
      <c r="K16" s="46"/>
      <c r="L16" s="46">
        <v>9</v>
      </c>
      <c r="M16" s="57" t="s">
        <v>202</v>
      </c>
      <c r="N16" s="32"/>
      <c r="O16" s="116"/>
      <c r="P16" s="31"/>
      <c r="Q16" s="76"/>
      <c r="R16" s="59"/>
      <c r="S16" s="92"/>
      <c r="T16" s="92"/>
      <c r="U16" s="62"/>
      <c r="V16" s="62"/>
    </row>
    <row r="17" spans="1:25" s="81" customFormat="1" ht="12.75">
      <c r="A17" s="80" t="s">
        <v>14</v>
      </c>
      <c r="B17" s="42" t="s">
        <v>199</v>
      </c>
      <c r="C17" s="34" t="s">
        <v>98</v>
      </c>
      <c r="D17" s="39">
        <f t="shared" si="0"/>
        <v>36</v>
      </c>
      <c r="E17" s="46">
        <v>8</v>
      </c>
      <c r="F17" s="46">
        <v>5</v>
      </c>
      <c r="G17" s="44">
        <v>5.25</v>
      </c>
      <c r="H17" s="46"/>
      <c r="I17" s="46">
        <v>7</v>
      </c>
      <c r="J17" s="46">
        <v>7</v>
      </c>
      <c r="K17" s="46">
        <v>7</v>
      </c>
      <c r="L17" s="46">
        <v>7</v>
      </c>
      <c r="M17" s="57" t="s">
        <v>127</v>
      </c>
      <c r="N17" s="49"/>
      <c r="O17" s="116"/>
      <c r="P17" s="143"/>
      <c r="Q17" s="143"/>
      <c r="R17" s="58"/>
      <c r="S17" s="62"/>
      <c r="T17" s="62"/>
      <c r="U17" s="62"/>
      <c r="V17" s="62"/>
      <c r="W17" s="63"/>
      <c r="X17" s="63"/>
      <c r="Y17" s="63"/>
    </row>
    <row r="18" spans="1:25" s="63" customFormat="1" ht="12.75">
      <c r="A18" s="80" t="s">
        <v>18</v>
      </c>
      <c r="B18" s="42" t="s">
        <v>219</v>
      </c>
      <c r="C18" s="34" t="s">
        <v>220</v>
      </c>
      <c r="D18" s="39">
        <f t="shared" si="0"/>
        <v>30.05</v>
      </c>
      <c r="E18" s="45"/>
      <c r="F18" s="45"/>
      <c r="G18" s="46">
        <v>4</v>
      </c>
      <c r="H18" s="45">
        <v>4.3</v>
      </c>
      <c r="I18" s="46">
        <v>6</v>
      </c>
      <c r="J18" s="45">
        <v>7.5</v>
      </c>
      <c r="K18" s="45">
        <v>6.5</v>
      </c>
      <c r="L18" s="44">
        <v>5.75</v>
      </c>
      <c r="M18" s="41" t="s">
        <v>143</v>
      </c>
      <c r="N18" s="41"/>
      <c r="O18" s="116"/>
      <c r="P18" s="103"/>
      <c r="Q18" s="91"/>
      <c r="R18" s="58"/>
      <c r="S18" s="62"/>
      <c r="T18" s="62"/>
      <c r="U18" s="62"/>
      <c r="V18" s="62"/>
      <c r="W18" s="62"/>
      <c r="X18" s="62"/>
      <c r="Y18" s="62"/>
    </row>
    <row r="19" spans="1:25" s="63" customFormat="1" ht="12.75">
      <c r="A19" s="80" t="s">
        <v>11</v>
      </c>
      <c r="B19" s="34" t="s">
        <v>232</v>
      </c>
      <c r="C19" s="34" t="s">
        <v>122</v>
      </c>
      <c r="D19" s="39">
        <f t="shared" si="0"/>
        <v>29</v>
      </c>
      <c r="E19" s="45">
        <v>3.7</v>
      </c>
      <c r="F19" s="44">
        <v>4.75</v>
      </c>
      <c r="G19" s="44">
        <v>4.75</v>
      </c>
      <c r="H19" s="45"/>
      <c r="I19" s="45">
        <v>8.5</v>
      </c>
      <c r="J19" s="45">
        <v>4.5</v>
      </c>
      <c r="K19" s="46"/>
      <c r="L19" s="45">
        <v>6.5</v>
      </c>
      <c r="M19" s="57" t="s">
        <v>155</v>
      </c>
      <c r="N19" s="41"/>
      <c r="O19" s="116"/>
      <c r="P19" s="103"/>
      <c r="Q19" s="91"/>
      <c r="R19" s="77"/>
      <c r="S19" s="62"/>
      <c r="T19" s="62"/>
      <c r="U19" s="62"/>
      <c r="V19" s="62"/>
      <c r="W19" s="81"/>
      <c r="X19" s="81"/>
      <c r="Y19" s="81"/>
    </row>
    <row r="20" spans="1:18" s="62" customFormat="1" ht="12.75">
      <c r="A20" s="80" t="s">
        <v>16</v>
      </c>
      <c r="B20" s="47" t="s">
        <v>172</v>
      </c>
      <c r="C20" s="34" t="s">
        <v>182</v>
      </c>
      <c r="D20" s="39">
        <f t="shared" si="0"/>
        <v>28.8</v>
      </c>
      <c r="E20" s="45">
        <v>4.3</v>
      </c>
      <c r="F20" s="44">
        <v>5.75</v>
      </c>
      <c r="G20" s="46">
        <v>6</v>
      </c>
      <c r="H20" s="44"/>
      <c r="I20" s="45"/>
      <c r="J20" s="46">
        <v>8</v>
      </c>
      <c r="K20" s="44">
        <v>4.75</v>
      </c>
      <c r="L20" s="46"/>
      <c r="M20" s="57" t="s">
        <v>97</v>
      </c>
      <c r="N20" s="32"/>
      <c r="O20" s="116"/>
      <c r="P20" s="31"/>
      <c r="Q20" s="76"/>
      <c r="R20" s="59"/>
    </row>
    <row r="21" spans="1:25" s="62" customFormat="1" ht="12.75">
      <c r="A21" s="80" t="s">
        <v>17</v>
      </c>
      <c r="B21" s="29" t="s">
        <v>238</v>
      </c>
      <c r="C21" s="34" t="s">
        <v>239</v>
      </c>
      <c r="D21" s="39">
        <f t="shared" si="0"/>
        <v>27.25</v>
      </c>
      <c r="E21" s="45">
        <v>4.2</v>
      </c>
      <c r="F21" s="45">
        <v>3.7</v>
      </c>
      <c r="G21" s="45">
        <v>3.6</v>
      </c>
      <c r="H21" s="44">
        <v>4.75</v>
      </c>
      <c r="I21" s="45">
        <v>6.5</v>
      </c>
      <c r="J21" s="44">
        <v>5.75</v>
      </c>
      <c r="K21" s="46">
        <v>5</v>
      </c>
      <c r="L21" s="44">
        <v>5.25</v>
      </c>
      <c r="M21" s="57" t="s">
        <v>127</v>
      </c>
      <c r="N21" s="12"/>
      <c r="O21" s="116"/>
      <c r="P21" s="31"/>
      <c r="Q21" s="75"/>
      <c r="R21" s="59"/>
      <c r="W21" s="63"/>
      <c r="X21" s="63"/>
      <c r="Y21" s="63"/>
    </row>
    <row r="22" spans="1:22" s="63" customFormat="1" ht="12.75">
      <c r="A22" s="80" t="s">
        <v>19</v>
      </c>
      <c r="B22" s="42" t="s">
        <v>222</v>
      </c>
      <c r="C22" s="34" t="s">
        <v>220</v>
      </c>
      <c r="D22" s="39">
        <f t="shared" si="0"/>
        <v>26.85</v>
      </c>
      <c r="E22" s="45"/>
      <c r="F22" s="128"/>
      <c r="G22" s="45">
        <v>3.3</v>
      </c>
      <c r="H22" s="45">
        <v>4.1</v>
      </c>
      <c r="I22" s="44">
        <v>4.75</v>
      </c>
      <c r="J22" s="45">
        <v>6.5</v>
      </c>
      <c r="K22" s="46">
        <v>6</v>
      </c>
      <c r="L22" s="45">
        <v>5.5</v>
      </c>
      <c r="M22" s="41" t="s">
        <v>202</v>
      </c>
      <c r="N22" s="41"/>
      <c r="O22" s="116"/>
      <c r="P22" s="123"/>
      <c r="Q22" s="91"/>
      <c r="R22" s="58"/>
      <c r="S22" s="58"/>
      <c r="T22" s="92"/>
      <c r="U22" s="62"/>
      <c r="V22" s="62"/>
    </row>
    <row r="23" spans="1:25" s="63" customFormat="1" ht="12.75">
      <c r="A23" s="80" t="s">
        <v>20</v>
      </c>
      <c r="B23" s="29" t="s">
        <v>240</v>
      </c>
      <c r="C23" s="34" t="s">
        <v>8</v>
      </c>
      <c r="D23" s="39">
        <f t="shared" si="0"/>
        <v>25.5</v>
      </c>
      <c r="E23" s="45"/>
      <c r="F23" s="45">
        <v>4.2</v>
      </c>
      <c r="G23" s="45">
        <v>3.8</v>
      </c>
      <c r="H23" s="44"/>
      <c r="I23" s="44">
        <v>5.75</v>
      </c>
      <c r="J23" s="46">
        <v>6</v>
      </c>
      <c r="K23" s="44">
        <v>5.75</v>
      </c>
      <c r="L23" s="46"/>
      <c r="M23" s="41" t="s">
        <v>143</v>
      </c>
      <c r="N23" s="10"/>
      <c r="O23" s="116"/>
      <c r="P23" s="146"/>
      <c r="Q23" s="75"/>
      <c r="R23" s="58"/>
      <c r="S23" s="62"/>
      <c r="T23" s="62"/>
      <c r="U23" s="62"/>
      <c r="V23" s="62"/>
      <c r="W23" s="62"/>
      <c r="X23" s="62"/>
      <c r="Y23" s="62"/>
    </row>
    <row r="24" spans="1:25" s="62" customFormat="1" ht="12.75">
      <c r="A24" s="80" t="s">
        <v>21</v>
      </c>
      <c r="B24" s="42" t="s">
        <v>210</v>
      </c>
      <c r="C24" s="37" t="s">
        <v>56</v>
      </c>
      <c r="D24" s="39">
        <f t="shared" si="0"/>
        <v>24.95</v>
      </c>
      <c r="E24" s="45">
        <v>3.8</v>
      </c>
      <c r="F24" s="45">
        <v>3.6</v>
      </c>
      <c r="G24" s="45">
        <v>3.4</v>
      </c>
      <c r="H24" s="46">
        <v>5</v>
      </c>
      <c r="I24" s="45">
        <v>5.5</v>
      </c>
      <c r="J24" s="45">
        <v>4.2</v>
      </c>
      <c r="K24" s="45">
        <v>5.5</v>
      </c>
      <c r="L24" s="44">
        <v>4.75</v>
      </c>
      <c r="M24" s="57" t="s">
        <v>143</v>
      </c>
      <c r="N24" s="32"/>
      <c r="O24" s="116"/>
      <c r="P24" s="123"/>
      <c r="Q24" s="91"/>
      <c r="R24" s="58"/>
      <c r="S24" s="92"/>
      <c r="T24" s="92"/>
      <c r="W24" s="63"/>
      <c r="X24" s="63"/>
      <c r="Y24" s="63"/>
    </row>
    <row r="25" spans="1:22" s="63" customFormat="1" ht="12.75">
      <c r="A25" s="80" t="s">
        <v>22</v>
      </c>
      <c r="B25" s="34" t="s">
        <v>291</v>
      </c>
      <c r="C25" s="34" t="s">
        <v>277</v>
      </c>
      <c r="D25" s="39">
        <f t="shared" si="0"/>
        <v>24.75</v>
      </c>
      <c r="E25" s="44">
        <v>4.75</v>
      </c>
      <c r="F25" s="45">
        <v>4.5</v>
      </c>
      <c r="G25" s="46">
        <v>5</v>
      </c>
      <c r="H25" s="45">
        <v>5.5</v>
      </c>
      <c r="I25" s="46">
        <v>5</v>
      </c>
      <c r="J25" s="45"/>
      <c r="K25" s="46"/>
      <c r="L25" s="44"/>
      <c r="M25" s="41" t="s">
        <v>127</v>
      </c>
      <c r="N25" s="12"/>
      <c r="O25" s="116"/>
      <c r="P25" s="31"/>
      <c r="Q25" s="31"/>
      <c r="R25" s="58"/>
      <c r="S25" s="62"/>
      <c r="T25" s="62"/>
      <c r="U25" s="62"/>
      <c r="V25" s="62"/>
    </row>
    <row r="26" spans="1:25" s="63" customFormat="1" ht="12.75">
      <c r="A26" s="80"/>
      <c r="B26" s="42" t="s">
        <v>175</v>
      </c>
      <c r="C26" s="34" t="s">
        <v>8</v>
      </c>
      <c r="D26" s="39">
        <f t="shared" si="0"/>
        <v>22.75</v>
      </c>
      <c r="E26" s="46">
        <v>9</v>
      </c>
      <c r="F26" s="46">
        <v>8</v>
      </c>
      <c r="G26" s="44">
        <v>5.75</v>
      </c>
      <c r="H26" s="45"/>
      <c r="I26" s="46"/>
      <c r="J26" s="128"/>
      <c r="K26" s="45"/>
      <c r="L26" s="46"/>
      <c r="M26" s="57" t="s">
        <v>155</v>
      </c>
      <c r="N26" s="32"/>
      <c r="O26" s="116"/>
      <c r="P26" s="142"/>
      <c r="Q26" s="143"/>
      <c r="R26" s="77"/>
      <c r="S26" s="62"/>
      <c r="T26" s="62"/>
      <c r="U26" s="62"/>
      <c r="V26" s="62"/>
      <c r="W26" s="62"/>
      <c r="X26" s="62"/>
      <c r="Y26" s="62"/>
    </row>
    <row r="27" spans="1:22" s="63" customFormat="1" ht="12.75">
      <c r="A27" s="80" t="s">
        <v>24</v>
      </c>
      <c r="B27" s="29" t="s">
        <v>259</v>
      </c>
      <c r="C27" s="34" t="s">
        <v>277</v>
      </c>
      <c r="D27" s="39">
        <f t="shared" si="0"/>
        <v>22.6</v>
      </c>
      <c r="E27" s="45"/>
      <c r="F27" s="45">
        <v>4.3</v>
      </c>
      <c r="G27" s="45">
        <v>4.3</v>
      </c>
      <c r="H27" s="45">
        <v>6.5</v>
      </c>
      <c r="I27" s="45">
        <v>7.5</v>
      </c>
      <c r="J27" s="46"/>
      <c r="K27" s="45"/>
      <c r="L27" s="44"/>
      <c r="M27" s="41" t="s">
        <v>127</v>
      </c>
      <c r="N27" s="41"/>
      <c r="O27" s="116"/>
      <c r="P27" s="158"/>
      <c r="Q27" s="143"/>
      <c r="R27" s="58"/>
      <c r="S27" s="62"/>
      <c r="T27" s="62"/>
      <c r="U27" s="62"/>
      <c r="V27" s="62"/>
    </row>
    <row r="28" spans="1:25" s="62" customFormat="1" ht="12.75">
      <c r="A28" s="80" t="s">
        <v>15</v>
      </c>
      <c r="B28" s="42" t="s">
        <v>223</v>
      </c>
      <c r="C28" s="34" t="s">
        <v>220</v>
      </c>
      <c r="D28" s="39">
        <f t="shared" si="0"/>
        <v>22.55</v>
      </c>
      <c r="E28" s="45"/>
      <c r="F28" s="44"/>
      <c r="G28" s="45">
        <v>3.7</v>
      </c>
      <c r="H28" s="45">
        <v>4.5</v>
      </c>
      <c r="I28" s="45">
        <v>4.1</v>
      </c>
      <c r="J28" s="46">
        <v>5</v>
      </c>
      <c r="K28" s="44">
        <v>5.25</v>
      </c>
      <c r="L28" s="44"/>
      <c r="M28" s="41" t="s">
        <v>143</v>
      </c>
      <c r="N28" s="57"/>
      <c r="O28" s="116"/>
      <c r="P28" s="142"/>
      <c r="Q28" s="143"/>
      <c r="R28" s="58"/>
      <c r="W28" s="63"/>
      <c r="X28" s="63"/>
      <c r="Y28" s="63"/>
    </row>
    <row r="29" spans="1:22" s="63" customFormat="1" ht="12.75">
      <c r="A29" s="80" t="s">
        <v>25</v>
      </c>
      <c r="B29" s="42" t="s">
        <v>314</v>
      </c>
      <c r="C29" s="34" t="s">
        <v>214</v>
      </c>
      <c r="D29" s="39">
        <f t="shared" si="0"/>
        <v>21.549999999999997</v>
      </c>
      <c r="E29" s="45">
        <v>3.9</v>
      </c>
      <c r="F29" s="45">
        <v>3.9</v>
      </c>
      <c r="G29" s="45">
        <v>3.9</v>
      </c>
      <c r="H29" s="45">
        <v>4.2</v>
      </c>
      <c r="I29" s="46">
        <v>4</v>
      </c>
      <c r="J29" s="44">
        <v>5.25</v>
      </c>
      <c r="K29" s="45">
        <v>4.2</v>
      </c>
      <c r="L29" s="46"/>
      <c r="M29" s="41" t="s">
        <v>155</v>
      </c>
      <c r="N29" s="12"/>
      <c r="O29" s="116"/>
      <c r="P29" s="178"/>
      <c r="Q29" s="177"/>
      <c r="R29" s="58"/>
      <c r="S29" s="62"/>
      <c r="T29" s="62"/>
      <c r="U29" s="62"/>
      <c r="V29" s="62"/>
    </row>
    <row r="30" spans="1:22" s="63" customFormat="1" ht="12.75">
      <c r="A30" s="80" t="s">
        <v>26</v>
      </c>
      <c r="B30" s="42" t="s">
        <v>186</v>
      </c>
      <c r="C30" s="37" t="s">
        <v>8</v>
      </c>
      <c r="D30" s="39">
        <f t="shared" si="0"/>
        <v>20</v>
      </c>
      <c r="E30" s="46"/>
      <c r="F30" s="46"/>
      <c r="G30" s="46">
        <v>20</v>
      </c>
      <c r="H30" s="46"/>
      <c r="I30" s="46"/>
      <c r="J30" s="46"/>
      <c r="K30" s="45"/>
      <c r="L30" s="46"/>
      <c r="M30" s="41" t="s">
        <v>116</v>
      </c>
      <c r="N30" s="41"/>
      <c r="O30" s="116"/>
      <c r="P30" s="114"/>
      <c r="Q30" s="115"/>
      <c r="R30" s="58"/>
      <c r="S30" s="62"/>
      <c r="T30" s="62"/>
      <c r="U30" s="62"/>
      <c r="V30" s="62"/>
    </row>
    <row r="31" spans="1:22" s="63" customFormat="1" ht="12.75">
      <c r="A31" s="80" t="s">
        <v>27</v>
      </c>
      <c r="B31" s="42" t="s">
        <v>313</v>
      </c>
      <c r="C31" s="37" t="s">
        <v>8</v>
      </c>
      <c r="D31" s="39">
        <f t="shared" si="0"/>
        <v>19.799999999999997</v>
      </c>
      <c r="E31" s="45">
        <v>4.1</v>
      </c>
      <c r="F31" s="45">
        <v>3.4</v>
      </c>
      <c r="G31" s="45">
        <v>2.9</v>
      </c>
      <c r="H31" s="130">
        <v>4</v>
      </c>
      <c r="I31" s="128">
        <v>3.8</v>
      </c>
      <c r="J31" s="44"/>
      <c r="K31" s="45">
        <v>4.5</v>
      </c>
      <c r="L31" s="45"/>
      <c r="M31" s="41" t="s">
        <v>176</v>
      </c>
      <c r="N31" s="12"/>
      <c r="O31" s="116"/>
      <c r="P31" s="123"/>
      <c r="Q31" s="91"/>
      <c r="R31" s="58"/>
      <c r="S31" s="62"/>
      <c r="T31" s="62"/>
      <c r="U31" s="62"/>
      <c r="V31" s="62"/>
    </row>
    <row r="32" spans="1:22" s="63" customFormat="1" ht="12.75">
      <c r="A32" s="80" t="s">
        <v>28</v>
      </c>
      <c r="B32" s="42" t="s">
        <v>215</v>
      </c>
      <c r="C32" s="34" t="s">
        <v>159</v>
      </c>
      <c r="D32" s="39">
        <f t="shared" si="0"/>
        <v>19.5</v>
      </c>
      <c r="E32" s="45">
        <v>3.3</v>
      </c>
      <c r="F32" s="44"/>
      <c r="G32" s="45">
        <v>2.2</v>
      </c>
      <c r="H32" s="45">
        <v>3.1</v>
      </c>
      <c r="I32" s="44"/>
      <c r="J32" s="46">
        <v>4</v>
      </c>
      <c r="K32" s="45">
        <v>4.1</v>
      </c>
      <c r="L32" s="46">
        <v>5</v>
      </c>
      <c r="M32" s="57" t="s">
        <v>202</v>
      </c>
      <c r="N32" s="49"/>
      <c r="O32" s="116"/>
      <c r="P32" s="97"/>
      <c r="Q32" s="68"/>
      <c r="R32" s="58"/>
      <c r="S32" s="62"/>
      <c r="T32" s="62"/>
      <c r="U32" s="62"/>
      <c r="V32" s="62"/>
    </row>
    <row r="33" spans="1:22" s="63" customFormat="1" ht="12.75">
      <c r="A33" s="80"/>
      <c r="B33" s="139" t="s">
        <v>337</v>
      </c>
      <c r="C33" s="37" t="s">
        <v>290</v>
      </c>
      <c r="D33" s="39">
        <f t="shared" si="0"/>
        <v>19.5</v>
      </c>
      <c r="E33" s="46">
        <v>3</v>
      </c>
      <c r="F33" s="45">
        <v>2.1</v>
      </c>
      <c r="G33" s="45">
        <v>3.5</v>
      </c>
      <c r="H33" s="46"/>
      <c r="I33" s="45">
        <v>4.2</v>
      </c>
      <c r="J33" s="44"/>
      <c r="K33" s="45">
        <v>4.3</v>
      </c>
      <c r="L33" s="45">
        <v>4.5</v>
      </c>
      <c r="M33" s="41" t="s">
        <v>143</v>
      </c>
      <c r="N33" s="10"/>
      <c r="O33" s="116"/>
      <c r="P33" s="103"/>
      <c r="Q33" s="91"/>
      <c r="R33" s="58"/>
      <c r="S33" s="62"/>
      <c r="T33" s="62"/>
      <c r="U33" s="62"/>
      <c r="V33" s="62"/>
    </row>
    <row r="34" spans="1:22" s="63" customFormat="1" ht="12.75">
      <c r="A34" s="80" t="s">
        <v>30</v>
      </c>
      <c r="B34" s="29" t="s">
        <v>236</v>
      </c>
      <c r="C34" s="34" t="s">
        <v>237</v>
      </c>
      <c r="D34" s="39">
        <f t="shared" si="0"/>
        <v>19.2</v>
      </c>
      <c r="E34" s="45">
        <v>4.5</v>
      </c>
      <c r="F34" s="45">
        <v>4.1</v>
      </c>
      <c r="G34" s="45">
        <v>2.8</v>
      </c>
      <c r="H34" s="44"/>
      <c r="I34" s="45">
        <v>3.7</v>
      </c>
      <c r="J34" s="44"/>
      <c r="K34" s="45">
        <v>3.9</v>
      </c>
      <c r="L34" s="46">
        <v>3</v>
      </c>
      <c r="M34" s="41" t="s">
        <v>127</v>
      </c>
      <c r="N34" s="41"/>
      <c r="O34" s="116"/>
      <c r="P34" s="114"/>
      <c r="Q34" s="115"/>
      <c r="R34" s="58"/>
      <c r="S34" s="62"/>
      <c r="T34" s="62"/>
      <c r="U34" s="62"/>
      <c r="V34" s="62"/>
    </row>
    <row r="35" spans="1:22" s="63" customFormat="1" ht="12.75">
      <c r="A35" s="80" t="s">
        <v>31</v>
      </c>
      <c r="B35" s="42" t="s">
        <v>254</v>
      </c>
      <c r="C35" s="34" t="s">
        <v>158</v>
      </c>
      <c r="D35" s="39">
        <f t="shared" si="0"/>
        <v>18.8</v>
      </c>
      <c r="E35" s="45">
        <v>2.7</v>
      </c>
      <c r="F35" s="45">
        <v>3.3</v>
      </c>
      <c r="G35" s="45">
        <v>3.2</v>
      </c>
      <c r="H35" s="111"/>
      <c r="I35" s="45">
        <v>3.5</v>
      </c>
      <c r="J35" s="45">
        <v>4.3</v>
      </c>
      <c r="K35" s="45">
        <v>3.8</v>
      </c>
      <c r="L35" s="45">
        <v>3.9</v>
      </c>
      <c r="M35" s="57" t="s">
        <v>155</v>
      </c>
      <c r="N35" s="41"/>
      <c r="O35" s="116"/>
      <c r="P35" s="97"/>
      <c r="Q35" s="115"/>
      <c r="R35" s="58"/>
      <c r="S35" s="62"/>
      <c r="T35" s="62"/>
      <c r="U35" s="62"/>
      <c r="V35" s="62"/>
    </row>
    <row r="36" spans="1:22" s="63" customFormat="1" ht="12.75">
      <c r="A36" s="80" t="s">
        <v>32</v>
      </c>
      <c r="B36" s="61" t="s">
        <v>183</v>
      </c>
      <c r="C36" s="34" t="s">
        <v>276</v>
      </c>
      <c r="D36" s="39">
        <f t="shared" si="0"/>
        <v>18</v>
      </c>
      <c r="E36" s="45"/>
      <c r="F36" s="128">
        <v>8.5</v>
      </c>
      <c r="G36" s="45">
        <v>9.5</v>
      </c>
      <c r="H36" s="45"/>
      <c r="I36" s="45"/>
      <c r="J36" s="46"/>
      <c r="K36" s="45"/>
      <c r="L36" s="45"/>
      <c r="M36" s="78" t="s">
        <v>97</v>
      </c>
      <c r="N36" s="78"/>
      <c r="O36" s="116"/>
      <c r="P36" s="142"/>
      <c r="Q36" s="143"/>
      <c r="R36" s="58"/>
      <c r="S36" s="62"/>
      <c r="T36" s="62"/>
      <c r="U36" s="62"/>
      <c r="V36" s="62"/>
    </row>
    <row r="37" spans="1:22" s="63" customFormat="1" ht="12.75">
      <c r="A37" s="80" t="s">
        <v>33</v>
      </c>
      <c r="B37" s="42" t="s">
        <v>167</v>
      </c>
      <c r="C37" s="34" t="s">
        <v>276</v>
      </c>
      <c r="D37" s="39">
        <f aca="true" t="shared" si="1" ref="D37:D68">IF(COUNTA(E37:L37)&gt;=1,LARGE(E37:L37,1),0)+IF(COUNTA(E37:L37)&gt;=2,LARGE(E37:L37,2),0)+IF(COUNTA(E37:L37)&gt;=3,LARGE(E37:L37,3),0)+IF(COUNTA(E37:L37)&gt;=4,LARGE(E37:L37,4),0)+IF(COUNTA(E37:L37)&gt;=5,LARGE(E37:L37,5),0)</f>
        <v>17.75</v>
      </c>
      <c r="E37" s="45">
        <v>5.5</v>
      </c>
      <c r="F37" s="46">
        <v>7</v>
      </c>
      <c r="G37" s="45"/>
      <c r="H37" s="44">
        <v>5.25</v>
      </c>
      <c r="I37" s="45"/>
      <c r="J37" s="46"/>
      <c r="K37" s="45"/>
      <c r="L37" s="45"/>
      <c r="M37" s="57" t="s">
        <v>127</v>
      </c>
      <c r="N37" s="32"/>
      <c r="O37" s="116"/>
      <c r="P37" s="142"/>
      <c r="Q37" s="143"/>
      <c r="R37" s="58"/>
      <c r="S37" s="62"/>
      <c r="T37" s="62"/>
      <c r="U37" s="62"/>
      <c r="V37" s="62"/>
    </row>
    <row r="38" spans="1:22" s="63" customFormat="1" ht="12.75">
      <c r="A38" s="80" t="s">
        <v>34</v>
      </c>
      <c r="B38" s="29" t="s">
        <v>258</v>
      </c>
      <c r="C38" s="34" t="s">
        <v>237</v>
      </c>
      <c r="D38" s="39">
        <f t="shared" si="1"/>
        <v>17.6</v>
      </c>
      <c r="E38" s="45">
        <v>3.5</v>
      </c>
      <c r="F38" s="45">
        <v>2.4</v>
      </c>
      <c r="G38" s="45">
        <v>3.1</v>
      </c>
      <c r="H38" s="45">
        <v>3.4</v>
      </c>
      <c r="I38" s="44"/>
      <c r="J38" s="45">
        <v>3.8</v>
      </c>
      <c r="K38" s="44"/>
      <c r="L38" s="45">
        <v>3.8</v>
      </c>
      <c r="M38" s="41" t="s">
        <v>155</v>
      </c>
      <c r="N38" s="57"/>
      <c r="O38" s="116"/>
      <c r="P38" s="178"/>
      <c r="Q38" s="177"/>
      <c r="R38" s="58"/>
      <c r="S38" s="62"/>
      <c r="T38" s="92"/>
      <c r="U38" s="62"/>
      <c r="V38" s="62"/>
    </row>
    <row r="39" spans="1:22" s="63" customFormat="1" ht="12.75">
      <c r="A39" s="80" t="s">
        <v>35</v>
      </c>
      <c r="B39" s="29" t="s">
        <v>261</v>
      </c>
      <c r="C39" s="34" t="s">
        <v>276</v>
      </c>
      <c r="D39" s="39">
        <f t="shared" si="1"/>
        <v>17.25</v>
      </c>
      <c r="E39" s="46">
        <v>5</v>
      </c>
      <c r="F39" s="45"/>
      <c r="G39" s="128">
        <v>6.5</v>
      </c>
      <c r="H39" s="44">
        <v>5.75</v>
      </c>
      <c r="I39" s="45"/>
      <c r="J39" s="45"/>
      <c r="K39" s="45"/>
      <c r="L39" s="45"/>
      <c r="M39" s="78" t="s">
        <v>97</v>
      </c>
      <c r="N39" s="41"/>
      <c r="O39" s="116"/>
      <c r="P39" s="31"/>
      <c r="Q39" s="76"/>
      <c r="R39" s="77"/>
      <c r="S39" s="62"/>
      <c r="T39" s="62"/>
      <c r="U39" s="62"/>
      <c r="V39" s="62"/>
    </row>
    <row r="40" spans="1:22" s="63" customFormat="1" ht="12.75">
      <c r="A40" s="80" t="s">
        <v>203</v>
      </c>
      <c r="B40" s="29" t="s">
        <v>311</v>
      </c>
      <c r="C40" s="34" t="s">
        <v>98</v>
      </c>
      <c r="D40" s="39">
        <f t="shared" si="1"/>
        <v>17.2</v>
      </c>
      <c r="E40" s="45">
        <v>3.2</v>
      </c>
      <c r="F40" s="44"/>
      <c r="G40" s="45">
        <v>2.5</v>
      </c>
      <c r="H40" s="45">
        <v>3.5</v>
      </c>
      <c r="I40" s="45">
        <v>4.3</v>
      </c>
      <c r="J40" s="45"/>
      <c r="K40" s="46">
        <v>3</v>
      </c>
      <c r="L40" s="45">
        <v>3.2</v>
      </c>
      <c r="M40" s="41" t="s">
        <v>155</v>
      </c>
      <c r="N40" s="12"/>
      <c r="O40" s="116"/>
      <c r="P40" s="31"/>
      <c r="Q40" s="31"/>
      <c r="R40" s="58"/>
      <c r="S40" s="62"/>
      <c r="T40" s="62"/>
      <c r="U40" s="62"/>
      <c r="V40" s="62"/>
    </row>
    <row r="41" spans="1:22" s="63" customFormat="1" ht="12.75">
      <c r="A41" s="80" t="s">
        <v>36</v>
      </c>
      <c r="B41" s="42" t="s">
        <v>307</v>
      </c>
      <c r="C41" s="34" t="s">
        <v>237</v>
      </c>
      <c r="D41" s="39">
        <f t="shared" si="1"/>
        <v>17.049999999999997</v>
      </c>
      <c r="E41" s="44">
        <v>2.15</v>
      </c>
      <c r="F41" s="45">
        <v>2.3</v>
      </c>
      <c r="G41" s="45">
        <v>2.1</v>
      </c>
      <c r="H41" s="46">
        <v>3</v>
      </c>
      <c r="I41" s="45"/>
      <c r="J41" s="45">
        <v>5.5</v>
      </c>
      <c r="K41" s="44"/>
      <c r="L41" s="45">
        <v>4.1</v>
      </c>
      <c r="M41" s="41" t="s">
        <v>225</v>
      </c>
      <c r="N41" s="12"/>
      <c r="O41" s="116"/>
      <c r="P41" s="142"/>
      <c r="Q41" s="143"/>
      <c r="R41" s="58"/>
      <c r="S41" s="62"/>
      <c r="T41" s="62"/>
      <c r="U41" s="62"/>
      <c r="V41" s="62"/>
    </row>
    <row r="42" spans="1:22" s="63" customFormat="1" ht="12.75">
      <c r="A42" s="80" t="s">
        <v>37</v>
      </c>
      <c r="B42" s="29" t="s">
        <v>278</v>
      </c>
      <c r="C42" s="29" t="s">
        <v>181</v>
      </c>
      <c r="D42" s="39">
        <f t="shared" si="1"/>
        <v>16.25</v>
      </c>
      <c r="E42" s="45">
        <v>2.8</v>
      </c>
      <c r="F42" s="45"/>
      <c r="G42" s="45">
        <v>4.2</v>
      </c>
      <c r="H42" s="45"/>
      <c r="I42" s="45">
        <v>4.5</v>
      </c>
      <c r="J42" s="44">
        <v>4.75</v>
      </c>
      <c r="K42" s="45"/>
      <c r="L42" s="44"/>
      <c r="M42" s="57" t="s">
        <v>143</v>
      </c>
      <c r="N42" s="149"/>
      <c r="O42" s="116"/>
      <c r="P42" s="114"/>
      <c r="Q42" s="115"/>
      <c r="R42" s="58"/>
      <c r="S42" s="62"/>
      <c r="T42" s="62"/>
      <c r="U42" s="62"/>
      <c r="V42" s="62"/>
    </row>
    <row r="43" spans="1:22" s="63" customFormat="1" ht="12.75">
      <c r="A43" s="80" t="s">
        <v>38</v>
      </c>
      <c r="B43" s="42" t="s">
        <v>297</v>
      </c>
      <c r="C43" s="34" t="s">
        <v>8</v>
      </c>
      <c r="D43" s="39">
        <f t="shared" si="1"/>
        <v>15.500000000000002</v>
      </c>
      <c r="E43" s="128">
        <v>2.6</v>
      </c>
      <c r="F43" s="45">
        <v>2.7</v>
      </c>
      <c r="G43" s="44">
        <v>2.15</v>
      </c>
      <c r="H43" s="45">
        <v>2.9</v>
      </c>
      <c r="I43" s="128">
        <v>3.6</v>
      </c>
      <c r="J43" s="44"/>
      <c r="K43" s="128">
        <v>3.7</v>
      </c>
      <c r="L43" s="129"/>
      <c r="M43" s="41" t="s">
        <v>225</v>
      </c>
      <c r="N43" s="12"/>
      <c r="O43" s="116"/>
      <c r="P43" s="114"/>
      <c r="Q43" s="115"/>
      <c r="R43" s="58"/>
      <c r="S43" s="62"/>
      <c r="T43" s="62"/>
      <c r="U43" s="62"/>
      <c r="V43" s="62"/>
    </row>
    <row r="44" spans="1:22" s="63" customFormat="1" ht="12.75">
      <c r="A44" s="80" t="s">
        <v>39</v>
      </c>
      <c r="B44" s="29" t="s">
        <v>241</v>
      </c>
      <c r="C44" s="34" t="s">
        <v>237</v>
      </c>
      <c r="D44" s="39">
        <f t="shared" si="1"/>
        <v>15.399999999999999</v>
      </c>
      <c r="E44" s="45">
        <v>2.5</v>
      </c>
      <c r="F44" s="45">
        <v>2.8</v>
      </c>
      <c r="G44" s="45">
        <v>2.3</v>
      </c>
      <c r="H44" s="44"/>
      <c r="I44" s="46"/>
      <c r="J44" s="45">
        <v>3.9</v>
      </c>
      <c r="K44" s="45">
        <v>3.1</v>
      </c>
      <c r="L44" s="45">
        <v>3.1</v>
      </c>
      <c r="M44" s="41" t="s">
        <v>155</v>
      </c>
      <c r="N44" s="41"/>
      <c r="O44" s="116"/>
      <c r="P44" s="31"/>
      <c r="Q44" s="76"/>
      <c r="R44" s="58"/>
      <c r="S44" s="58"/>
      <c r="T44" s="92"/>
      <c r="U44" s="62"/>
      <c r="V44" s="62"/>
    </row>
    <row r="45" spans="1:22" s="63" customFormat="1" ht="12.75">
      <c r="A45" s="80" t="s">
        <v>70</v>
      </c>
      <c r="B45" s="29" t="s">
        <v>318</v>
      </c>
      <c r="C45" s="34" t="s">
        <v>159</v>
      </c>
      <c r="D45" s="39">
        <f t="shared" si="1"/>
        <v>15.15</v>
      </c>
      <c r="E45" s="44"/>
      <c r="F45" s="46">
        <v>2</v>
      </c>
      <c r="G45" s="129">
        <v>1.75</v>
      </c>
      <c r="H45" s="45">
        <v>3.8</v>
      </c>
      <c r="I45" s="44"/>
      <c r="J45" s="44"/>
      <c r="K45" s="45">
        <v>3.6</v>
      </c>
      <c r="L45" s="46">
        <v>4</v>
      </c>
      <c r="M45" s="41" t="s">
        <v>155</v>
      </c>
      <c r="N45" s="10"/>
      <c r="O45" s="116"/>
      <c r="P45" s="114"/>
      <c r="Q45" s="115"/>
      <c r="R45" s="58"/>
      <c r="S45" s="62"/>
      <c r="T45" s="62"/>
      <c r="U45" s="62"/>
      <c r="V45" s="62"/>
    </row>
    <row r="46" spans="1:22" s="63" customFormat="1" ht="12.75">
      <c r="A46" s="80" t="s">
        <v>71</v>
      </c>
      <c r="B46" s="29" t="s">
        <v>320</v>
      </c>
      <c r="C46" s="34" t="s">
        <v>124</v>
      </c>
      <c r="D46" s="39">
        <f t="shared" si="1"/>
        <v>15.100000000000001</v>
      </c>
      <c r="E46" s="44">
        <v>1.85</v>
      </c>
      <c r="F46" s="44">
        <v>1.85</v>
      </c>
      <c r="G46" s="44">
        <v>1.65</v>
      </c>
      <c r="H46" s="45">
        <v>3.2</v>
      </c>
      <c r="I46" s="45">
        <v>2.2</v>
      </c>
      <c r="J46" s="45">
        <v>3.5</v>
      </c>
      <c r="K46" s="45">
        <v>2.9</v>
      </c>
      <c r="L46" s="45">
        <v>3.3</v>
      </c>
      <c r="M46" s="41" t="s">
        <v>231</v>
      </c>
      <c r="N46" s="12"/>
      <c r="O46" s="116"/>
      <c r="P46" s="123"/>
      <c r="Q46" s="91"/>
      <c r="R46" s="58"/>
      <c r="S46" s="62"/>
      <c r="T46" s="62"/>
      <c r="U46" s="62"/>
      <c r="V46" s="62"/>
    </row>
    <row r="47" spans="1:22" s="63" customFormat="1" ht="12.75">
      <c r="A47" s="80"/>
      <c r="B47" s="42" t="s">
        <v>292</v>
      </c>
      <c r="C47" s="34" t="s">
        <v>8</v>
      </c>
      <c r="D47" s="39">
        <f t="shared" si="1"/>
        <v>15.100000000000001</v>
      </c>
      <c r="E47" s="44"/>
      <c r="F47" s="44">
        <v>1.65</v>
      </c>
      <c r="G47" s="45">
        <v>1.8</v>
      </c>
      <c r="H47" s="45"/>
      <c r="I47" s="45">
        <v>2.7</v>
      </c>
      <c r="J47" s="45">
        <v>3.6</v>
      </c>
      <c r="K47" s="45">
        <v>3.4</v>
      </c>
      <c r="L47" s="45">
        <v>3.6</v>
      </c>
      <c r="M47" s="41" t="s">
        <v>231</v>
      </c>
      <c r="N47" s="10"/>
      <c r="O47" s="116"/>
      <c r="P47" s="158"/>
      <c r="Q47" s="143"/>
      <c r="R47" s="59"/>
      <c r="S47" s="62"/>
      <c r="T47" s="62"/>
      <c r="U47" s="62"/>
      <c r="V47" s="62"/>
    </row>
    <row r="48" spans="1:22" s="63" customFormat="1" ht="12.75">
      <c r="A48" s="80" t="s">
        <v>73</v>
      </c>
      <c r="B48" s="47" t="s">
        <v>246</v>
      </c>
      <c r="C48" s="47" t="s">
        <v>122</v>
      </c>
      <c r="D48" s="39">
        <f t="shared" si="1"/>
        <v>15</v>
      </c>
      <c r="E48" s="46"/>
      <c r="F48" s="44"/>
      <c r="G48" s="44"/>
      <c r="H48" s="45"/>
      <c r="I48" s="46">
        <v>9</v>
      </c>
      <c r="J48" s="45"/>
      <c r="K48" s="44"/>
      <c r="L48" s="46">
        <v>6</v>
      </c>
      <c r="M48" s="41" t="s">
        <v>127</v>
      </c>
      <c r="N48" s="41"/>
      <c r="O48" s="116"/>
      <c r="P48" s="123"/>
      <c r="Q48" s="91"/>
      <c r="R48" s="59"/>
      <c r="S48" s="62"/>
      <c r="T48" s="62"/>
      <c r="U48" s="62"/>
      <c r="V48" s="62"/>
    </row>
    <row r="49" spans="1:18" s="62" customFormat="1" ht="12.75">
      <c r="A49" s="80" t="s">
        <v>74</v>
      </c>
      <c r="B49" s="29" t="s">
        <v>358</v>
      </c>
      <c r="C49" s="34" t="s">
        <v>181</v>
      </c>
      <c r="D49" s="39">
        <f t="shared" si="1"/>
        <v>14.599999999999998</v>
      </c>
      <c r="E49" s="46">
        <v>2</v>
      </c>
      <c r="F49" s="45">
        <v>3.2</v>
      </c>
      <c r="G49" s="45">
        <v>2.7</v>
      </c>
      <c r="H49" s="46"/>
      <c r="I49" s="45">
        <v>3.4</v>
      </c>
      <c r="J49" s="46"/>
      <c r="K49" s="45">
        <v>3.3</v>
      </c>
      <c r="L49" s="44"/>
      <c r="M49" s="41" t="s">
        <v>127</v>
      </c>
      <c r="O49" s="116"/>
      <c r="P49" s="158"/>
      <c r="Q49" s="143"/>
      <c r="R49" s="59"/>
    </row>
    <row r="50" spans="1:22" s="63" customFormat="1" ht="12.75">
      <c r="A50" s="80" t="s">
        <v>75</v>
      </c>
      <c r="B50" s="29" t="s">
        <v>242</v>
      </c>
      <c r="C50" s="34" t="s">
        <v>239</v>
      </c>
      <c r="D50" s="39">
        <f t="shared" si="1"/>
        <v>13.8</v>
      </c>
      <c r="E50" s="45">
        <v>3.6</v>
      </c>
      <c r="F50" s="46">
        <v>0</v>
      </c>
      <c r="G50" s="46">
        <v>3</v>
      </c>
      <c r="H50" s="44"/>
      <c r="I50" s="45"/>
      <c r="J50" s="45"/>
      <c r="K50" s="45">
        <v>3.5</v>
      </c>
      <c r="L50" s="45">
        <v>3.7</v>
      </c>
      <c r="M50" s="57" t="s">
        <v>116</v>
      </c>
      <c r="N50" s="12"/>
      <c r="O50" s="116"/>
      <c r="P50" s="158"/>
      <c r="Q50" s="143"/>
      <c r="R50" s="59"/>
      <c r="S50" s="62"/>
      <c r="T50" s="62"/>
      <c r="U50" s="62"/>
      <c r="V50" s="62"/>
    </row>
    <row r="51" spans="1:22" s="63" customFormat="1" ht="12.75">
      <c r="A51" s="80" t="s">
        <v>144</v>
      </c>
      <c r="B51" s="29" t="s">
        <v>283</v>
      </c>
      <c r="C51" s="34" t="s">
        <v>41</v>
      </c>
      <c r="D51" s="39">
        <f t="shared" si="1"/>
        <v>13.349999999999998</v>
      </c>
      <c r="E51" s="44">
        <v>2.05</v>
      </c>
      <c r="F51" s="44">
        <v>1.75</v>
      </c>
      <c r="G51" s="44"/>
      <c r="H51" s="45">
        <v>2.6</v>
      </c>
      <c r="I51" s="44">
        <v>2.05</v>
      </c>
      <c r="J51" s="45">
        <v>3.1</v>
      </c>
      <c r="K51" s="45">
        <v>2.8</v>
      </c>
      <c r="L51" s="45">
        <v>2.8</v>
      </c>
      <c r="M51" s="57" t="s">
        <v>287</v>
      </c>
      <c r="N51" s="62"/>
      <c r="O51" s="116"/>
      <c r="P51" s="142"/>
      <c r="Q51" s="143"/>
      <c r="R51" s="59"/>
      <c r="S51" s="62"/>
      <c r="T51" s="62"/>
      <c r="U51" s="62"/>
      <c r="V51" s="62"/>
    </row>
    <row r="52" spans="1:22" s="63" customFormat="1" ht="12.75">
      <c r="A52" s="80" t="s">
        <v>76</v>
      </c>
      <c r="B52" s="29" t="s">
        <v>312</v>
      </c>
      <c r="C52" s="34" t="s">
        <v>98</v>
      </c>
      <c r="D52" s="39">
        <f t="shared" si="1"/>
        <v>13.25</v>
      </c>
      <c r="E52" s="45">
        <v>3.1</v>
      </c>
      <c r="F52" s="48"/>
      <c r="G52" s="44">
        <v>2.05</v>
      </c>
      <c r="H52" s="44"/>
      <c r="I52" s="45">
        <v>3.2</v>
      </c>
      <c r="J52" s="44"/>
      <c r="K52" s="45">
        <v>2.7</v>
      </c>
      <c r="L52" s="45">
        <v>2.2</v>
      </c>
      <c r="M52" s="41" t="s">
        <v>127</v>
      </c>
      <c r="N52" s="12"/>
      <c r="O52" s="116"/>
      <c r="P52" s="123"/>
      <c r="Q52" s="91"/>
      <c r="R52" s="59"/>
      <c r="S52" s="62"/>
      <c r="T52" s="62"/>
      <c r="U52" s="62"/>
      <c r="V52" s="62"/>
    </row>
    <row r="53" spans="1:22" s="63" customFormat="1" ht="12.75">
      <c r="A53" s="80" t="s">
        <v>89</v>
      </c>
      <c r="B53" s="42" t="s">
        <v>245</v>
      </c>
      <c r="C53" s="34" t="s">
        <v>237</v>
      </c>
      <c r="D53" s="39">
        <f t="shared" si="1"/>
        <v>12.85</v>
      </c>
      <c r="E53" s="44">
        <v>1.65</v>
      </c>
      <c r="F53" s="45">
        <v>1.7</v>
      </c>
      <c r="G53" s="45">
        <v>1.7</v>
      </c>
      <c r="H53" s="45">
        <v>3.3</v>
      </c>
      <c r="I53" s="45">
        <v>2.3</v>
      </c>
      <c r="J53" s="45">
        <v>3.4</v>
      </c>
      <c r="K53" s="44">
        <v>2.15</v>
      </c>
      <c r="L53" s="44"/>
      <c r="M53" s="41" t="s">
        <v>225</v>
      </c>
      <c r="N53" s="12"/>
      <c r="O53" s="116"/>
      <c r="P53" s="123"/>
      <c r="Q53" s="91"/>
      <c r="R53" s="77"/>
      <c r="S53" s="62"/>
      <c r="T53" s="62"/>
      <c r="U53" s="62"/>
      <c r="V53" s="62"/>
    </row>
    <row r="54" spans="1:22" s="63" customFormat="1" ht="12.75">
      <c r="A54" s="80" t="s">
        <v>77</v>
      </c>
      <c r="B54" s="29" t="s">
        <v>200</v>
      </c>
      <c r="C54" s="29" t="s">
        <v>115</v>
      </c>
      <c r="D54" s="39">
        <f t="shared" si="1"/>
        <v>12.399999999999999</v>
      </c>
      <c r="E54" s="45"/>
      <c r="F54" s="46">
        <v>4</v>
      </c>
      <c r="G54" s="45">
        <v>4.1</v>
      </c>
      <c r="H54" s="45"/>
      <c r="I54" s="45"/>
      <c r="J54" s="44"/>
      <c r="K54" s="44"/>
      <c r="L54" s="45">
        <v>4.3</v>
      </c>
      <c r="M54" s="41" t="s">
        <v>143</v>
      </c>
      <c r="N54" s="41"/>
      <c r="O54" s="116"/>
      <c r="P54" s="114"/>
      <c r="Q54" s="115"/>
      <c r="R54" s="59"/>
      <c r="S54" s="62"/>
      <c r="T54" s="62"/>
      <c r="U54" s="62"/>
      <c r="V54" s="62"/>
    </row>
    <row r="55" spans="1:22" s="63" customFormat="1" ht="12.75">
      <c r="A55" s="80" t="s">
        <v>78</v>
      </c>
      <c r="B55" s="42" t="s">
        <v>377</v>
      </c>
      <c r="C55" s="34" t="s">
        <v>214</v>
      </c>
      <c r="D55" s="39">
        <f t="shared" si="1"/>
        <v>12.25</v>
      </c>
      <c r="E55" s="44"/>
      <c r="F55" s="44">
        <v>0.88</v>
      </c>
      <c r="G55" s="45"/>
      <c r="H55" s="45">
        <v>2.3</v>
      </c>
      <c r="I55" s="45">
        <v>2.9</v>
      </c>
      <c r="J55" s="128">
        <v>2.6</v>
      </c>
      <c r="K55" s="45">
        <v>2.3</v>
      </c>
      <c r="L55" s="44">
        <v>2.15</v>
      </c>
      <c r="M55" s="41" t="s">
        <v>155</v>
      </c>
      <c r="N55" s="62"/>
      <c r="O55" s="116"/>
      <c r="P55" s="142"/>
      <c r="Q55" s="143"/>
      <c r="R55" s="58"/>
      <c r="S55" s="62"/>
      <c r="T55" s="62"/>
      <c r="U55" s="62"/>
      <c r="V55" s="62"/>
    </row>
    <row r="56" spans="1:22" s="63" customFormat="1" ht="12.75">
      <c r="A56" s="80"/>
      <c r="B56" s="42" t="s">
        <v>299</v>
      </c>
      <c r="C56" s="34" t="s">
        <v>8</v>
      </c>
      <c r="D56" s="39">
        <f t="shared" si="1"/>
        <v>12.249999999999998</v>
      </c>
      <c r="E56" s="45">
        <v>2.1</v>
      </c>
      <c r="F56" s="45">
        <v>2.2</v>
      </c>
      <c r="G56" s="44">
        <v>1.95</v>
      </c>
      <c r="H56" s="44"/>
      <c r="I56" s="45">
        <v>2.6</v>
      </c>
      <c r="J56" s="44"/>
      <c r="K56" s="44"/>
      <c r="L56" s="45">
        <v>3.4</v>
      </c>
      <c r="M56" s="41" t="s">
        <v>231</v>
      </c>
      <c r="N56" s="12"/>
      <c r="O56" s="116"/>
      <c r="P56" s="103"/>
      <c r="Q56" s="91"/>
      <c r="R56" s="77"/>
      <c r="S56" s="62"/>
      <c r="T56" s="62"/>
      <c r="U56" s="62"/>
      <c r="V56" s="62"/>
    </row>
    <row r="57" spans="1:22" s="63" customFormat="1" ht="12.75">
      <c r="A57" s="80" t="s">
        <v>80</v>
      </c>
      <c r="B57" s="29" t="s">
        <v>282</v>
      </c>
      <c r="C57" s="34" t="s">
        <v>41</v>
      </c>
      <c r="D57" s="39">
        <f t="shared" si="1"/>
        <v>12</v>
      </c>
      <c r="E57" s="44"/>
      <c r="F57" s="44">
        <v>1.35</v>
      </c>
      <c r="G57" s="128">
        <v>1.5</v>
      </c>
      <c r="H57" s="45">
        <v>2.4</v>
      </c>
      <c r="I57" s="46">
        <v>2</v>
      </c>
      <c r="J57" s="45">
        <v>2.8</v>
      </c>
      <c r="K57" s="45">
        <v>1.9</v>
      </c>
      <c r="L57" s="45">
        <v>2.9</v>
      </c>
      <c r="M57" s="41" t="s">
        <v>225</v>
      </c>
      <c r="N57" s="112"/>
      <c r="O57" s="116"/>
      <c r="P57" s="97"/>
      <c r="Q57" s="115"/>
      <c r="R57" s="58"/>
      <c r="S57" s="62"/>
      <c r="T57" s="62"/>
      <c r="U57" s="62"/>
      <c r="V57" s="62"/>
    </row>
    <row r="58" spans="1:22" s="63" customFormat="1" ht="12.75">
      <c r="A58" s="80"/>
      <c r="B58" s="29" t="s">
        <v>415</v>
      </c>
      <c r="C58" s="34" t="s">
        <v>277</v>
      </c>
      <c r="D58" s="39">
        <f t="shared" si="1"/>
        <v>12</v>
      </c>
      <c r="E58" s="44"/>
      <c r="F58" s="44"/>
      <c r="G58" s="45">
        <v>4.5</v>
      </c>
      <c r="H58" s="45">
        <v>7.5</v>
      </c>
      <c r="I58" s="44"/>
      <c r="J58" s="111"/>
      <c r="K58" s="45"/>
      <c r="L58" s="45"/>
      <c r="M58" s="41" t="s">
        <v>116</v>
      </c>
      <c r="N58" s="10"/>
      <c r="O58" s="116"/>
      <c r="P58" s="146"/>
      <c r="Q58" s="76"/>
      <c r="R58" s="58"/>
      <c r="S58" s="58"/>
      <c r="T58" s="62"/>
      <c r="U58" s="62"/>
      <c r="V58" s="62"/>
    </row>
    <row r="59" spans="1:22" s="63" customFormat="1" ht="12.75">
      <c r="A59" s="80"/>
      <c r="B59" s="29" t="s">
        <v>327</v>
      </c>
      <c r="C59" s="34" t="s">
        <v>159</v>
      </c>
      <c r="D59" s="39">
        <f t="shared" si="1"/>
        <v>11.999999999999998</v>
      </c>
      <c r="E59" s="45">
        <v>1.8</v>
      </c>
      <c r="F59" s="44"/>
      <c r="G59" s="44">
        <v>1.85</v>
      </c>
      <c r="H59" s="44"/>
      <c r="I59" s="44">
        <v>2.15</v>
      </c>
      <c r="J59" s="45">
        <v>3.3</v>
      </c>
      <c r="K59" s="45">
        <v>2.4</v>
      </c>
      <c r="L59" s="45">
        <v>2.3</v>
      </c>
      <c r="M59" s="41" t="s">
        <v>155</v>
      </c>
      <c r="N59" s="12"/>
      <c r="O59" s="116"/>
      <c r="P59" s="114"/>
      <c r="Q59" s="115"/>
      <c r="R59" s="58"/>
      <c r="S59" s="62"/>
      <c r="T59" s="62"/>
      <c r="U59" s="62"/>
      <c r="V59" s="62"/>
    </row>
    <row r="60" spans="1:22" s="63" customFormat="1" ht="12.75">
      <c r="A60" s="80" t="s">
        <v>82</v>
      </c>
      <c r="B60" s="29" t="s">
        <v>325</v>
      </c>
      <c r="C60" s="34" t="s">
        <v>122</v>
      </c>
      <c r="D60" s="39">
        <f t="shared" si="1"/>
        <v>11.7</v>
      </c>
      <c r="E60" s="44"/>
      <c r="F60" s="44"/>
      <c r="G60" s="45"/>
      <c r="H60" s="45">
        <v>2.7</v>
      </c>
      <c r="I60" s="45">
        <v>2.8</v>
      </c>
      <c r="J60" s="46">
        <v>3</v>
      </c>
      <c r="K60" s="45">
        <v>3.2</v>
      </c>
      <c r="L60" s="45"/>
      <c r="M60" s="41" t="s">
        <v>176</v>
      </c>
      <c r="N60" s="57"/>
      <c r="O60" s="116"/>
      <c r="P60" s="123"/>
      <c r="Q60" s="91"/>
      <c r="R60" s="59"/>
      <c r="S60" s="62"/>
      <c r="T60" s="62"/>
      <c r="U60" s="62"/>
      <c r="V60" s="62"/>
    </row>
    <row r="61" spans="1:25" s="62" customFormat="1" ht="12.75">
      <c r="A61" s="80" t="s">
        <v>91</v>
      </c>
      <c r="B61" s="139" t="s">
        <v>373</v>
      </c>
      <c r="C61" s="34" t="s">
        <v>214</v>
      </c>
      <c r="D61" s="39">
        <f t="shared" si="1"/>
        <v>11.65</v>
      </c>
      <c r="E61" s="45"/>
      <c r="F61" s="45">
        <v>1.3</v>
      </c>
      <c r="G61" s="45">
        <v>1.4</v>
      </c>
      <c r="H61" s="45">
        <v>2.5</v>
      </c>
      <c r="I61" s="44">
        <v>1.95</v>
      </c>
      <c r="J61" s="128">
        <v>2.7</v>
      </c>
      <c r="K61" s="45">
        <v>2.6</v>
      </c>
      <c r="L61" s="45">
        <v>1.9</v>
      </c>
      <c r="M61" s="41" t="s">
        <v>143</v>
      </c>
      <c r="O61" s="116"/>
      <c r="P61" s="158"/>
      <c r="Q61" s="142"/>
      <c r="R61" s="59"/>
      <c r="W61" s="63"/>
      <c r="X61" s="63"/>
      <c r="Y61" s="63"/>
    </row>
    <row r="62" spans="1:22" s="63" customFormat="1" ht="12.75">
      <c r="A62" s="80" t="s">
        <v>83</v>
      </c>
      <c r="B62" s="29" t="s">
        <v>321</v>
      </c>
      <c r="C62" s="29" t="s">
        <v>56</v>
      </c>
      <c r="D62" s="39">
        <f t="shared" si="1"/>
        <v>10.8</v>
      </c>
      <c r="E62" s="45">
        <v>1.6</v>
      </c>
      <c r="F62" s="44">
        <v>1.95</v>
      </c>
      <c r="G62" s="45"/>
      <c r="H62" s="45"/>
      <c r="I62" s="45">
        <v>1.8</v>
      </c>
      <c r="J62" s="45">
        <v>2.4</v>
      </c>
      <c r="K62" s="44">
        <v>1.95</v>
      </c>
      <c r="L62" s="45">
        <v>2.7</v>
      </c>
      <c r="M62" s="41" t="s">
        <v>143</v>
      </c>
      <c r="N62" s="12"/>
      <c r="O62" s="116"/>
      <c r="P62" s="123"/>
      <c r="Q62" s="91"/>
      <c r="R62" s="58"/>
      <c r="S62" s="62"/>
      <c r="T62" s="62"/>
      <c r="U62" s="62"/>
      <c r="V62" s="62"/>
    </row>
    <row r="63" spans="1:22" s="63" customFormat="1" ht="12.75">
      <c r="A63" s="80" t="s">
        <v>84</v>
      </c>
      <c r="B63" s="42" t="s">
        <v>298</v>
      </c>
      <c r="C63" s="34" t="s">
        <v>8</v>
      </c>
      <c r="D63" s="39">
        <f t="shared" si="1"/>
        <v>10.780000000000001</v>
      </c>
      <c r="E63" s="46"/>
      <c r="F63" s="44"/>
      <c r="G63" s="44">
        <v>0.98</v>
      </c>
      <c r="H63" s="45">
        <v>2.2</v>
      </c>
      <c r="I63" s="46">
        <v>3</v>
      </c>
      <c r="J63" s="44"/>
      <c r="K63" s="45">
        <v>2.5</v>
      </c>
      <c r="L63" s="45">
        <v>2.1</v>
      </c>
      <c r="M63" s="41" t="s">
        <v>225</v>
      </c>
      <c r="N63" s="10"/>
      <c r="O63" s="116"/>
      <c r="P63" s="123"/>
      <c r="Q63" s="91"/>
      <c r="R63" s="59"/>
      <c r="S63" s="62"/>
      <c r="T63" s="62"/>
      <c r="U63" s="62"/>
      <c r="V63" s="62"/>
    </row>
    <row r="64" spans="1:22" s="63" customFormat="1" ht="12.75">
      <c r="A64" s="80" t="s">
        <v>131</v>
      </c>
      <c r="B64" s="42" t="s">
        <v>227</v>
      </c>
      <c r="C64" s="34" t="s">
        <v>214</v>
      </c>
      <c r="D64" s="39">
        <f t="shared" si="1"/>
        <v>10.700000000000001</v>
      </c>
      <c r="E64" s="45"/>
      <c r="F64" s="44"/>
      <c r="G64" s="44"/>
      <c r="H64" s="44"/>
      <c r="I64" s="45">
        <v>2.4</v>
      </c>
      <c r="J64" s="45">
        <v>4.1</v>
      </c>
      <c r="K64" s="46"/>
      <c r="L64" s="45">
        <v>4.2</v>
      </c>
      <c r="M64" s="41" t="s">
        <v>225</v>
      </c>
      <c r="N64" s="41"/>
      <c r="O64" s="116"/>
      <c r="P64" s="114"/>
      <c r="Q64" s="115"/>
      <c r="R64" s="59"/>
      <c r="S64" s="62"/>
      <c r="T64" s="62"/>
      <c r="U64" s="62"/>
      <c r="V64" s="62"/>
    </row>
    <row r="65" spans="1:22" s="63" customFormat="1" ht="12.75">
      <c r="A65" s="80"/>
      <c r="B65" s="139" t="s">
        <v>374</v>
      </c>
      <c r="C65" s="34" t="s">
        <v>214</v>
      </c>
      <c r="D65" s="39">
        <f t="shared" si="1"/>
        <v>10.700000000000001</v>
      </c>
      <c r="E65" s="45"/>
      <c r="F65" s="44">
        <v>1.25</v>
      </c>
      <c r="G65" s="44">
        <v>1.55</v>
      </c>
      <c r="H65" s="44">
        <v>2.15</v>
      </c>
      <c r="I65" s="45">
        <v>1.9</v>
      </c>
      <c r="J65" s="45">
        <v>2.9</v>
      </c>
      <c r="K65" s="45">
        <v>2.2</v>
      </c>
      <c r="L65" s="45"/>
      <c r="M65" s="41" t="s">
        <v>143</v>
      </c>
      <c r="N65" s="62"/>
      <c r="O65" s="116"/>
      <c r="P65" s="97"/>
      <c r="Q65" s="68"/>
      <c r="R65" s="59"/>
      <c r="S65" s="62"/>
      <c r="T65" s="62"/>
      <c r="U65" s="62"/>
      <c r="V65" s="62"/>
    </row>
    <row r="66" spans="1:22" s="63" customFormat="1" ht="12.75">
      <c r="A66" s="80" t="s">
        <v>132</v>
      </c>
      <c r="B66" s="42" t="s">
        <v>349</v>
      </c>
      <c r="C66" s="34" t="s">
        <v>159</v>
      </c>
      <c r="D66" s="39">
        <f t="shared" si="1"/>
        <v>10.649999999999999</v>
      </c>
      <c r="E66" s="44">
        <v>0.96</v>
      </c>
      <c r="F66" s="44">
        <v>1.05</v>
      </c>
      <c r="G66" s="44">
        <v>1.45</v>
      </c>
      <c r="H66" s="44">
        <v>2.05</v>
      </c>
      <c r="I66" s="44">
        <v>1.75</v>
      </c>
      <c r="J66" s="45">
        <v>2.5</v>
      </c>
      <c r="K66" s="44">
        <v>1.75</v>
      </c>
      <c r="L66" s="45">
        <v>2.6</v>
      </c>
      <c r="M66" s="41" t="s">
        <v>231</v>
      </c>
      <c r="N66" s="62"/>
      <c r="O66" s="116"/>
      <c r="P66" s="158"/>
      <c r="Q66" s="143"/>
      <c r="R66" s="58"/>
      <c r="S66" s="62"/>
      <c r="T66" s="62"/>
      <c r="U66" s="62"/>
      <c r="V66" s="62"/>
    </row>
    <row r="67" spans="1:22" s="63" customFormat="1" ht="12.75">
      <c r="A67" s="80" t="s">
        <v>86</v>
      </c>
      <c r="B67" s="42" t="s">
        <v>243</v>
      </c>
      <c r="C67" s="34" t="s">
        <v>277</v>
      </c>
      <c r="D67" s="39">
        <f t="shared" si="1"/>
        <v>10.4</v>
      </c>
      <c r="E67" s="46">
        <v>4</v>
      </c>
      <c r="F67" s="44"/>
      <c r="G67" s="45">
        <v>2.4</v>
      </c>
      <c r="H67" s="44"/>
      <c r="I67" s="44"/>
      <c r="J67" s="45"/>
      <c r="K67" s="46">
        <v>4</v>
      </c>
      <c r="L67" s="44"/>
      <c r="M67" s="57" t="s">
        <v>176</v>
      </c>
      <c r="N67" s="12"/>
      <c r="O67" s="116"/>
      <c r="P67" s="114"/>
      <c r="Q67" s="115"/>
      <c r="R67" s="59"/>
      <c r="S67" s="62"/>
      <c r="T67" s="62"/>
      <c r="U67" s="62"/>
      <c r="V67" s="62"/>
    </row>
    <row r="68" spans="1:22" s="63" customFormat="1" ht="12.75">
      <c r="A68" s="80" t="s">
        <v>107</v>
      </c>
      <c r="B68" s="42" t="s">
        <v>230</v>
      </c>
      <c r="C68" s="34" t="s">
        <v>8</v>
      </c>
      <c r="D68" s="39">
        <f t="shared" si="1"/>
        <v>10.25</v>
      </c>
      <c r="E68" s="44"/>
      <c r="F68" s="44">
        <v>2.15</v>
      </c>
      <c r="G68" s="45">
        <v>1.9</v>
      </c>
      <c r="H68" s="44"/>
      <c r="I68" s="45">
        <v>2.5</v>
      </c>
      <c r="J68" s="45">
        <v>3.7</v>
      </c>
      <c r="K68" s="44"/>
      <c r="L68" s="45"/>
      <c r="M68" s="41" t="s">
        <v>231</v>
      </c>
      <c r="N68" s="41"/>
      <c r="O68" s="116"/>
      <c r="P68" s="114"/>
      <c r="Q68" s="115"/>
      <c r="R68" s="58"/>
      <c r="S68" s="62"/>
      <c r="T68" s="62"/>
      <c r="U68" s="62"/>
      <c r="V68" s="62"/>
    </row>
    <row r="69" spans="1:22" s="63" customFormat="1" ht="12.75">
      <c r="A69" s="80" t="s">
        <v>100</v>
      </c>
      <c r="B69" s="29" t="s">
        <v>249</v>
      </c>
      <c r="C69" s="34" t="s">
        <v>239</v>
      </c>
      <c r="D69" s="39">
        <f aca="true" t="shared" si="2" ref="D69:D100">IF(COUNTA(E69:L69)&gt;=1,LARGE(E69:L69,1),0)+IF(COUNTA(E69:L69)&gt;=2,LARGE(E69:L69,2),0)+IF(COUNTA(E69:L69)&gt;=3,LARGE(E69:L69,3),0)+IF(COUNTA(E69:L69)&gt;=4,LARGE(E69:L69,4),0)+IF(COUNTA(E69:L69)&gt;=5,LARGE(E69:L69,5),0)</f>
        <v>10.15</v>
      </c>
      <c r="E69" s="44">
        <v>1.95</v>
      </c>
      <c r="F69" s="44">
        <v>1.55</v>
      </c>
      <c r="G69" s="44"/>
      <c r="H69" s="44"/>
      <c r="I69" s="44"/>
      <c r="J69" s="44">
        <v>2.15</v>
      </c>
      <c r="K69" s="46">
        <v>2</v>
      </c>
      <c r="L69" s="128">
        <v>2.5</v>
      </c>
      <c r="M69" s="41" t="s">
        <v>116</v>
      </c>
      <c r="N69" s="41"/>
      <c r="O69" s="116"/>
      <c r="P69" s="103"/>
      <c r="Q69" s="91"/>
      <c r="R69" s="59"/>
      <c r="S69" s="62"/>
      <c r="T69" s="62"/>
      <c r="U69" s="62"/>
      <c r="V69" s="62"/>
    </row>
    <row r="70" spans="1:22" s="63" customFormat="1" ht="12.75">
      <c r="A70" s="80" t="s">
        <v>101</v>
      </c>
      <c r="B70" s="47" t="s">
        <v>142</v>
      </c>
      <c r="C70" s="47" t="s">
        <v>41</v>
      </c>
      <c r="D70" s="39">
        <f t="shared" si="2"/>
        <v>9.5</v>
      </c>
      <c r="E70" s="44"/>
      <c r="F70" s="45"/>
      <c r="G70" s="45"/>
      <c r="H70" s="45"/>
      <c r="I70" s="46"/>
      <c r="J70" s="45"/>
      <c r="K70" s="45">
        <v>9.5</v>
      </c>
      <c r="L70" s="44"/>
      <c r="M70" s="41" t="s">
        <v>97</v>
      </c>
      <c r="N70" s="41"/>
      <c r="O70" s="116"/>
      <c r="P70" s="114"/>
      <c r="Q70" s="115"/>
      <c r="R70" s="59"/>
      <c r="S70" s="62"/>
      <c r="T70" s="62"/>
      <c r="U70" s="62"/>
      <c r="V70" s="62"/>
    </row>
    <row r="71" spans="1:22" s="63" customFormat="1" ht="12.75">
      <c r="A71" s="80" t="s">
        <v>102</v>
      </c>
      <c r="B71" s="29" t="s">
        <v>357</v>
      </c>
      <c r="C71" s="34" t="s">
        <v>181</v>
      </c>
      <c r="D71" s="39">
        <f t="shared" si="2"/>
        <v>9.2</v>
      </c>
      <c r="E71" s="45">
        <v>2.4</v>
      </c>
      <c r="F71" s="45">
        <v>3.5</v>
      </c>
      <c r="G71" s="45"/>
      <c r="H71" s="46"/>
      <c r="I71" s="45">
        <v>3.3</v>
      </c>
      <c r="J71" s="46"/>
      <c r="K71" s="46"/>
      <c r="L71" s="44"/>
      <c r="M71" s="41" t="s">
        <v>127</v>
      </c>
      <c r="N71" s="62"/>
      <c r="O71" s="116"/>
      <c r="P71" s="103"/>
      <c r="Q71" s="91"/>
      <c r="R71" s="59"/>
      <c r="S71" s="62"/>
      <c r="T71" s="62"/>
      <c r="U71" s="62"/>
      <c r="V71" s="62"/>
    </row>
    <row r="72" spans="1:22" s="63" customFormat="1" ht="12.75">
      <c r="A72" s="80" t="s">
        <v>133</v>
      </c>
      <c r="B72" s="42" t="s">
        <v>348</v>
      </c>
      <c r="C72" s="34" t="s">
        <v>276</v>
      </c>
      <c r="D72" s="39">
        <f t="shared" si="2"/>
        <v>9.15</v>
      </c>
      <c r="E72" s="45">
        <v>1.3</v>
      </c>
      <c r="F72" s="45">
        <v>1.1</v>
      </c>
      <c r="G72" s="45">
        <v>1.2</v>
      </c>
      <c r="H72" s="44">
        <v>1.95</v>
      </c>
      <c r="I72" s="44">
        <v>1.65</v>
      </c>
      <c r="J72" s="45">
        <v>2.1</v>
      </c>
      <c r="K72" s="44">
        <v>1.65</v>
      </c>
      <c r="L72" s="45">
        <v>1.8</v>
      </c>
      <c r="M72" s="41" t="s">
        <v>231</v>
      </c>
      <c r="N72" s="62"/>
      <c r="O72" s="116"/>
      <c r="P72" s="97"/>
      <c r="Q72" s="115"/>
      <c r="R72" s="59"/>
      <c r="S72" s="62"/>
      <c r="T72" s="62"/>
      <c r="U72" s="62"/>
      <c r="V72" s="62"/>
    </row>
    <row r="73" spans="1:25" s="63" customFormat="1" ht="12.75">
      <c r="A73" s="80" t="s">
        <v>103</v>
      </c>
      <c r="B73" s="42" t="s">
        <v>347</v>
      </c>
      <c r="C73" s="34" t="s">
        <v>159</v>
      </c>
      <c r="D73" s="39">
        <f t="shared" si="2"/>
        <v>9.1</v>
      </c>
      <c r="E73" s="45">
        <v>1.4</v>
      </c>
      <c r="F73" s="45">
        <v>1.6</v>
      </c>
      <c r="G73" s="44">
        <v>1.35</v>
      </c>
      <c r="H73" s="128">
        <v>2.1</v>
      </c>
      <c r="I73" s="45">
        <v>1.6</v>
      </c>
      <c r="J73" s="44">
        <v>1.95</v>
      </c>
      <c r="K73" s="44">
        <v>1.85</v>
      </c>
      <c r="L73" s="46">
        <v>0</v>
      </c>
      <c r="M73" s="41" t="s">
        <v>231</v>
      </c>
      <c r="N73" s="62"/>
      <c r="O73" s="116"/>
      <c r="P73" s="158"/>
      <c r="Q73" s="143"/>
      <c r="R73" s="58"/>
      <c r="S73" s="62"/>
      <c r="T73" s="62"/>
      <c r="U73" s="62"/>
      <c r="V73" s="62"/>
      <c r="W73" s="62"/>
      <c r="X73" s="62"/>
      <c r="Y73" s="62"/>
    </row>
    <row r="74" spans="1:22" s="63" customFormat="1" ht="12.75">
      <c r="A74" s="80" t="s">
        <v>104</v>
      </c>
      <c r="B74" s="42" t="s">
        <v>352</v>
      </c>
      <c r="C74" s="34" t="s">
        <v>237</v>
      </c>
      <c r="D74" s="39">
        <f t="shared" si="2"/>
        <v>8.8</v>
      </c>
      <c r="E74" s="44">
        <v>1.35</v>
      </c>
      <c r="F74" s="45"/>
      <c r="G74" s="44">
        <v>1.15</v>
      </c>
      <c r="H74" s="44">
        <v>1.85</v>
      </c>
      <c r="I74" s="45">
        <v>1.7</v>
      </c>
      <c r="J74" s="45">
        <v>1.9</v>
      </c>
      <c r="K74" s="44">
        <v>1.35</v>
      </c>
      <c r="L74" s="46">
        <v>2</v>
      </c>
      <c r="M74" s="41" t="s">
        <v>202</v>
      </c>
      <c r="N74" s="62"/>
      <c r="O74" s="116"/>
      <c r="P74" s="123"/>
      <c r="Q74" s="91"/>
      <c r="R74" s="59"/>
      <c r="S74" s="62"/>
      <c r="T74" s="62"/>
      <c r="U74" s="62"/>
      <c r="V74" s="62"/>
    </row>
    <row r="75" spans="1:22" s="63" customFormat="1" ht="12.75">
      <c r="A75" s="80" t="s">
        <v>105</v>
      </c>
      <c r="B75" s="42" t="s">
        <v>293</v>
      </c>
      <c r="C75" s="34" t="s">
        <v>8</v>
      </c>
      <c r="D75" s="39">
        <f t="shared" si="2"/>
        <v>8.6</v>
      </c>
      <c r="E75" s="45">
        <v>1.7</v>
      </c>
      <c r="F75" s="45">
        <v>1.8</v>
      </c>
      <c r="G75" s="46"/>
      <c r="H75" s="44"/>
      <c r="I75" s="44">
        <v>1.85</v>
      </c>
      <c r="J75" s="45"/>
      <c r="K75" s="45">
        <v>1.4</v>
      </c>
      <c r="L75" s="44">
        <v>1.85</v>
      </c>
      <c r="M75" s="41" t="s">
        <v>202</v>
      </c>
      <c r="N75" s="12"/>
      <c r="O75" s="116"/>
      <c r="P75" s="97"/>
      <c r="Q75" s="68"/>
      <c r="R75" s="59"/>
      <c r="S75" s="62"/>
      <c r="T75" s="62"/>
      <c r="U75" s="62"/>
      <c r="V75" s="62"/>
    </row>
    <row r="76" spans="1:22" s="63" customFormat="1" ht="12.75">
      <c r="A76" s="80" t="s">
        <v>136</v>
      </c>
      <c r="B76" s="42" t="s">
        <v>340</v>
      </c>
      <c r="C76" s="34" t="s">
        <v>237</v>
      </c>
      <c r="D76" s="39">
        <f t="shared" si="2"/>
        <v>8.399999999999999</v>
      </c>
      <c r="E76" s="46">
        <v>0</v>
      </c>
      <c r="F76" s="45">
        <v>0.8</v>
      </c>
      <c r="G76" s="44">
        <v>0.82</v>
      </c>
      <c r="H76" s="44">
        <v>1.65</v>
      </c>
      <c r="I76" s="44">
        <v>1.55</v>
      </c>
      <c r="J76" s="44">
        <v>2.05</v>
      </c>
      <c r="K76" s="45">
        <v>1.5</v>
      </c>
      <c r="L76" s="44">
        <v>1.65</v>
      </c>
      <c r="M76" s="41" t="s">
        <v>202</v>
      </c>
      <c r="N76" s="10"/>
      <c r="O76" s="116"/>
      <c r="P76" s="97"/>
      <c r="Q76" s="68"/>
      <c r="R76" s="59"/>
      <c r="S76" s="62"/>
      <c r="T76" s="62"/>
      <c r="U76" s="62"/>
      <c r="V76" s="62"/>
    </row>
    <row r="77" spans="1:22" s="63" customFormat="1" ht="12.75">
      <c r="A77" s="80" t="s">
        <v>137</v>
      </c>
      <c r="B77" s="42" t="s">
        <v>350</v>
      </c>
      <c r="C77" s="34" t="s">
        <v>276</v>
      </c>
      <c r="D77" s="39">
        <f t="shared" si="2"/>
        <v>8.05</v>
      </c>
      <c r="E77" s="45">
        <v>0.9</v>
      </c>
      <c r="F77" s="44">
        <v>1.45</v>
      </c>
      <c r="G77" s="46">
        <v>0</v>
      </c>
      <c r="H77" s="45">
        <v>1.8</v>
      </c>
      <c r="I77" s="44">
        <v>1.35</v>
      </c>
      <c r="J77" s="44">
        <v>1.75</v>
      </c>
      <c r="K77" s="45">
        <v>1.2</v>
      </c>
      <c r="L77" s="45">
        <v>1.7</v>
      </c>
      <c r="M77" s="10">
        <v>14</v>
      </c>
      <c r="N77" s="62"/>
      <c r="O77" s="116"/>
      <c r="P77" s="97"/>
      <c r="Q77" s="115"/>
      <c r="R77" s="59"/>
      <c r="S77" s="62"/>
      <c r="T77" s="62"/>
      <c r="U77" s="62"/>
      <c r="V77" s="62"/>
    </row>
    <row r="78" spans="1:22" s="63" customFormat="1" ht="12.75">
      <c r="A78" s="80" t="s">
        <v>190</v>
      </c>
      <c r="B78" s="42" t="s">
        <v>425</v>
      </c>
      <c r="C78" s="34" t="s">
        <v>158</v>
      </c>
      <c r="D78" s="39">
        <f t="shared" si="2"/>
        <v>8.030000000000001</v>
      </c>
      <c r="E78" s="44"/>
      <c r="F78" s="44"/>
      <c r="G78" s="44">
        <v>0.88</v>
      </c>
      <c r="H78" s="44"/>
      <c r="I78" s="45">
        <v>1.4</v>
      </c>
      <c r="J78" s="46">
        <v>2</v>
      </c>
      <c r="K78" s="45">
        <v>1.7</v>
      </c>
      <c r="L78" s="44">
        <v>2.05</v>
      </c>
      <c r="M78" s="41" t="s">
        <v>155</v>
      </c>
      <c r="N78" s="57"/>
      <c r="O78" s="116"/>
      <c r="P78" s="31"/>
      <c r="Q78" s="76"/>
      <c r="R78" s="59"/>
      <c r="S78" s="58"/>
      <c r="T78" s="62"/>
      <c r="U78" s="62"/>
      <c r="V78" s="62"/>
    </row>
    <row r="79" spans="1:22" s="63" customFormat="1" ht="12.75">
      <c r="A79" s="80" t="s">
        <v>252</v>
      </c>
      <c r="B79" s="34" t="s">
        <v>147</v>
      </c>
      <c r="C79" s="34" t="s">
        <v>159</v>
      </c>
      <c r="D79" s="39">
        <f t="shared" si="2"/>
        <v>8</v>
      </c>
      <c r="E79" s="44"/>
      <c r="F79" s="45"/>
      <c r="G79" s="45"/>
      <c r="H79" s="45"/>
      <c r="I79" s="46">
        <v>8</v>
      </c>
      <c r="J79" s="45"/>
      <c r="K79" s="44"/>
      <c r="L79" s="45"/>
      <c r="M79" s="41" t="s">
        <v>127</v>
      </c>
      <c r="N79" s="41"/>
      <c r="O79" s="116"/>
      <c r="P79" s="114"/>
      <c r="Q79" s="115"/>
      <c r="R79" s="58"/>
      <c r="S79" s="62"/>
      <c r="T79" s="62"/>
      <c r="U79" s="62"/>
      <c r="V79" s="62"/>
    </row>
    <row r="80" spans="1:22" s="63" customFormat="1" ht="12.75">
      <c r="A80" s="80" t="s">
        <v>191</v>
      </c>
      <c r="B80" s="29" t="s">
        <v>248</v>
      </c>
      <c r="C80" s="34" t="s">
        <v>214</v>
      </c>
      <c r="D80" s="39">
        <f t="shared" si="2"/>
        <v>7.699999999999999</v>
      </c>
      <c r="E80" s="45"/>
      <c r="F80" s="45">
        <v>3.8</v>
      </c>
      <c r="G80" s="44"/>
      <c r="H80" s="45">
        <v>3.9</v>
      </c>
      <c r="I80" s="44"/>
      <c r="J80" s="44"/>
      <c r="K80" s="44"/>
      <c r="L80" s="44"/>
      <c r="M80" s="41" t="s">
        <v>143</v>
      </c>
      <c r="N80" s="10"/>
      <c r="O80" s="116"/>
      <c r="P80" s="103"/>
      <c r="Q80" s="91"/>
      <c r="R80" s="59"/>
      <c r="S80" s="62"/>
      <c r="T80" s="62"/>
      <c r="U80" s="62"/>
      <c r="V80" s="62"/>
    </row>
    <row r="81" spans="1:22" s="63" customFormat="1" ht="12.75">
      <c r="A81" s="80" t="s">
        <v>192</v>
      </c>
      <c r="B81" s="42" t="s">
        <v>364</v>
      </c>
      <c r="C81" s="29" t="s">
        <v>237</v>
      </c>
      <c r="D81" s="39">
        <f t="shared" si="2"/>
        <v>7.65</v>
      </c>
      <c r="E81" s="44">
        <v>1.15</v>
      </c>
      <c r="F81" s="46">
        <v>1</v>
      </c>
      <c r="G81" s="44">
        <v>1.25</v>
      </c>
      <c r="H81" s="45">
        <v>1.9</v>
      </c>
      <c r="I81" s="44"/>
      <c r="J81" s="45"/>
      <c r="K81" s="45">
        <v>1.6</v>
      </c>
      <c r="L81" s="44">
        <v>1.75</v>
      </c>
      <c r="M81" s="41" t="s">
        <v>176</v>
      </c>
      <c r="N81" s="62"/>
      <c r="O81" s="116"/>
      <c r="P81" s="97"/>
      <c r="Q81" s="115"/>
      <c r="R81" s="59"/>
      <c r="S81" s="62"/>
      <c r="T81" s="62"/>
      <c r="U81" s="62"/>
      <c r="V81" s="62"/>
    </row>
    <row r="82" spans="1:22" s="63" customFormat="1" ht="12.75">
      <c r="A82" s="80" t="s">
        <v>193</v>
      </c>
      <c r="B82" s="42" t="s">
        <v>363</v>
      </c>
      <c r="C82" s="34" t="s">
        <v>182</v>
      </c>
      <c r="D82" s="39">
        <f t="shared" si="2"/>
        <v>6.9</v>
      </c>
      <c r="E82" s="45">
        <v>1.2</v>
      </c>
      <c r="F82" s="45">
        <v>1.5</v>
      </c>
      <c r="G82" s="45">
        <v>1.3</v>
      </c>
      <c r="H82" s="44"/>
      <c r="I82" s="45"/>
      <c r="J82" s="45">
        <v>1.6</v>
      </c>
      <c r="K82" s="45">
        <v>1.3</v>
      </c>
      <c r="L82" s="45">
        <v>1.1</v>
      </c>
      <c r="M82" s="57" t="s">
        <v>176</v>
      </c>
      <c r="N82" s="62"/>
      <c r="O82" s="116"/>
      <c r="P82" s="114"/>
      <c r="Q82" s="115"/>
      <c r="R82" s="58"/>
      <c r="S82" s="62"/>
      <c r="T82" s="62"/>
      <c r="U82" s="62"/>
      <c r="V82" s="62"/>
    </row>
    <row r="83" spans="1:22" s="63" customFormat="1" ht="12.75">
      <c r="A83" s="80" t="s">
        <v>194</v>
      </c>
      <c r="B83" s="29" t="s">
        <v>428</v>
      </c>
      <c r="C83" s="34" t="s">
        <v>56</v>
      </c>
      <c r="D83" s="39">
        <f t="shared" si="2"/>
        <v>6.72</v>
      </c>
      <c r="E83" s="46"/>
      <c r="F83" s="151"/>
      <c r="G83" s="44">
        <v>0.72</v>
      </c>
      <c r="H83" s="44">
        <v>1.75</v>
      </c>
      <c r="I83" s="44">
        <v>1.05</v>
      </c>
      <c r="J83" s="45">
        <v>1.7</v>
      </c>
      <c r="K83" s="46">
        <v>0</v>
      </c>
      <c r="L83" s="45">
        <v>1.5</v>
      </c>
      <c r="M83" s="41" t="s">
        <v>231</v>
      </c>
      <c r="N83" s="10"/>
      <c r="O83" s="116"/>
      <c r="P83" s="31"/>
      <c r="Q83" s="76"/>
      <c r="R83" s="58"/>
      <c r="S83" s="62"/>
      <c r="T83" s="62"/>
      <c r="U83" s="62"/>
      <c r="V83" s="62"/>
    </row>
    <row r="84" spans="1:22" s="63" customFormat="1" ht="12.75">
      <c r="A84" s="80" t="s">
        <v>195</v>
      </c>
      <c r="B84" s="29" t="s">
        <v>440</v>
      </c>
      <c r="C84" s="34" t="s">
        <v>41</v>
      </c>
      <c r="D84" s="39">
        <f t="shared" si="2"/>
        <v>6.1</v>
      </c>
      <c r="E84" s="46"/>
      <c r="F84" s="151"/>
      <c r="G84" s="46"/>
      <c r="H84" s="44">
        <v>1.55</v>
      </c>
      <c r="I84" s="46">
        <v>0</v>
      </c>
      <c r="J84" s="44">
        <v>1.85</v>
      </c>
      <c r="K84" s="44">
        <v>1.15</v>
      </c>
      <c r="L84" s="44">
        <v>1.55</v>
      </c>
      <c r="M84" s="41" t="s">
        <v>231</v>
      </c>
      <c r="N84" s="10"/>
      <c r="O84" s="116"/>
      <c r="P84" s="31"/>
      <c r="Q84" s="76"/>
      <c r="R84" s="59"/>
      <c r="S84" s="62"/>
      <c r="T84" s="62"/>
      <c r="U84" s="62"/>
      <c r="V84" s="62"/>
    </row>
    <row r="85" spans="1:22" s="63" customFormat="1" ht="12.75">
      <c r="A85" s="80" t="s">
        <v>196</v>
      </c>
      <c r="B85" s="29" t="s">
        <v>244</v>
      </c>
      <c r="C85" s="34" t="s">
        <v>237</v>
      </c>
      <c r="D85" s="39">
        <f t="shared" si="2"/>
        <v>6</v>
      </c>
      <c r="E85" s="45"/>
      <c r="F85" s="45">
        <v>2.9</v>
      </c>
      <c r="G85" s="46">
        <v>0</v>
      </c>
      <c r="H85" s="44"/>
      <c r="I85" s="45">
        <v>3.1</v>
      </c>
      <c r="J85" s="44"/>
      <c r="K85" s="45"/>
      <c r="L85" s="44"/>
      <c r="M85" s="41" t="s">
        <v>127</v>
      </c>
      <c r="N85" s="41"/>
      <c r="O85" s="116"/>
      <c r="P85" s="82"/>
      <c r="Q85" s="76"/>
      <c r="R85" s="59"/>
      <c r="S85" s="62"/>
      <c r="T85" s="62"/>
      <c r="U85" s="62"/>
      <c r="V85" s="62"/>
    </row>
    <row r="86" spans="1:22" s="63" customFormat="1" ht="12.75">
      <c r="A86" s="80"/>
      <c r="B86" s="29" t="s">
        <v>326</v>
      </c>
      <c r="C86" s="34" t="s">
        <v>98</v>
      </c>
      <c r="D86" s="39">
        <f t="shared" si="2"/>
        <v>6</v>
      </c>
      <c r="E86" s="45">
        <v>3.4</v>
      </c>
      <c r="F86" s="48"/>
      <c r="G86" s="45">
        <v>2.6</v>
      </c>
      <c r="H86" s="46"/>
      <c r="I86" s="46"/>
      <c r="J86" s="44"/>
      <c r="K86" s="46"/>
      <c r="L86" s="194"/>
      <c r="M86" s="41" t="s">
        <v>127</v>
      </c>
      <c r="N86" s="12"/>
      <c r="O86" s="116"/>
      <c r="P86" s="82"/>
      <c r="Q86" s="76"/>
      <c r="R86" s="58"/>
      <c r="S86" s="62"/>
      <c r="T86" s="62"/>
      <c r="U86" s="62"/>
      <c r="V86" s="62"/>
    </row>
    <row r="87" spans="1:22" s="63" customFormat="1" ht="12.75">
      <c r="A87" s="80" t="s">
        <v>378</v>
      </c>
      <c r="B87" s="29" t="s">
        <v>274</v>
      </c>
      <c r="C87" s="29" t="s">
        <v>276</v>
      </c>
      <c r="D87" s="39">
        <f t="shared" si="2"/>
        <v>5.65</v>
      </c>
      <c r="E87" s="44"/>
      <c r="F87" s="44">
        <v>2.05</v>
      </c>
      <c r="G87" s="44"/>
      <c r="H87" s="45">
        <v>3.6</v>
      </c>
      <c r="I87" s="44"/>
      <c r="J87" s="46"/>
      <c r="K87" s="46"/>
      <c r="L87" s="44"/>
      <c r="M87" s="41" t="s">
        <v>127</v>
      </c>
      <c r="N87" s="10"/>
      <c r="O87" s="116"/>
      <c r="P87" s="82"/>
      <c r="Q87" s="76"/>
      <c r="R87" s="59"/>
      <c r="S87" s="62"/>
      <c r="T87" s="62"/>
      <c r="U87" s="62"/>
      <c r="V87" s="62"/>
    </row>
    <row r="88" spans="1:22" s="63" customFormat="1" ht="12.75">
      <c r="A88" s="80" t="s">
        <v>379</v>
      </c>
      <c r="B88" s="42" t="s">
        <v>341</v>
      </c>
      <c r="C88" s="34" t="s">
        <v>237</v>
      </c>
      <c r="D88" s="39">
        <f t="shared" si="2"/>
        <v>5.61</v>
      </c>
      <c r="E88" s="46">
        <v>1</v>
      </c>
      <c r="F88" s="44">
        <v>0.86</v>
      </c>
      <c r="G88" s="44">
        <v>0.78</v>
      </c>
      <c r="H88" s="45">
        <v>1.6</v>
      </c>
      <c r="I88" s="46">
        <v>1</v>
      </c>
      <c r="J88" s="44">
        <v>1.15</v>
      </c>
      <c r="K88" s="44">
        <v>0.82</v>
      </c>
      <c r="L88" s="44"/>
      <c r="M88" s="41" t="s">
        <v>342</v>
      </c>
      <c r="N88" s="10"/>
      <c r="O88" s="116"/>
      <c r="P88" s="82"/>
      <c r="Q88" s="76"/>
      <c r="R88" s="59"/>
      <c r="S88" s="62"/>
      <c r="T88" s="62"/>
      <c r="U88" s="62"/>
      <c r="V88" s="62"/>
    </row>
    <row r="89" spans="1:22" s="63" customFormat="1" ht="12.75">
      <c r="A89" s="80" t="s">
        <v>381</v>
      </c>
      <c r="B89" s="42" t="s">
        <v>250</v>
      </c>
      <c r="C89" s="107" t="s">
        <v>277</v>
      </c>
      <c r="D89" s="39">
        <f t="shared" si="2"/>
        <v>5.6</v>
      </c>
      <c r="E89" s="45"/>
      <c r="F89" s="44"/>
      <c r="G89" s="44"/>
      <c r="H89" s="44"/>
      <c r="I89" s="45">
        <v>2.1</v>
      </c>
      <c r="J89" s="44"/>
      <c r="K89" s="44"/>
      <c r="L89" s="45">
        <v>3.5</v>
      </c>
      <c r="M89" s="41" t="s">
        <v>202</v>
      </c>
      <c r="N89" s="12"/>
      <c r="O89" s="116"/>
      <c r="P89" s="82"/>
      <c r="Q89" s="76"/>
      <c r="R89" s="59"/>
      <c r="S89" s="62"/>
      <c r="T89" s="62"/>
      <c r="U89" s="62"/>
      <c r="V89" s="62"/>
    </row>
    <row r="90" spans="1:22" s="63" customFormat="1" ht="12.75">
      <c r="A90" s="80" t="s">
        <v>382</v>
      </c>
      <c r="B90" s="42" t="s">
        <v>390</v>
      </c>
      <c r="C90" s="107" t="s">
        <v>276</v>
      </c>
      <c r="D90" s="39">
        <f t="shared" si="2"/>
        <v>5.56</v>
      </c>
      <c r="E90" s="46"/>
      <c r="F90" s="44">
        <v>0.74</v>
      </c>
      <c r="G90" s="45">
        <v>0.8</v>
      </c>
      <c r="H90" s="45">
        <v>1.7</v>
      </c>
      <c r="I90" s="45">
        <v>1.2</v>
      </c>
      <c r="J90" s="44"/>
      <c r="K90" s="44">
        <v>0.94</v>
      </c>
      <c r="L90" s="44">
        <v>0.92</v>
      </c>
      <c r="M90" s="41" t="s">
        <v>342</v>
      </c>
      <c r="N90" s="62"/>
      <c r="O90" s="116"/>
      <c r="P90" s="82"/>
      <c r="Q90" s="76"/>
      <c r="R90" s="59"/>
      <c r="S90" s="62"/>
      <c r="T90" s="62"/>
      <c r="U90" s="62"/>
      <c r="V90" s="62"/>
    </row>
    <row r="91" spans="1:22" s="63" customFormat="1" ht="12.75">
      <c r="A91" s="80" t="s">
        <v>384</v>
      </c>
      <c r="B91" s="42" t="s">
        <v>365</v>
      </c>
      <c r="C91" s="107" t="s">
        <v>182</v>
      </c>
      <c r="D91" s="39">
        <f t="shared" si="2"/>
        <v>5.550000000000001</v>
      </c>
      <c r="E91" s="44">
        <v>0.94</v>
      </c>
      <c r="F91" s="44">
        <v>0.96</v>
      </c>
      <c r="G91" s="45">
        <v>0.9</v>
      </c>
      <c r="H91" s="45"/>
      <c r="I91" s="44"/>
      <c r="J91" s="45">
        <v>1.4</v>
      </c>
      <c r="K91" s="45"/>
      <c r="L91" s="44">
        <v>1.35</v>
      </c>
      <c r="M91" s="41" t="s">
        <v>176</v>
      </c>
      <c r="N91" s="62"/>
      <c r="O91" s="116"/>
      <c r="P91" s="31"/>
      <c r="Q91" s="76"/>
      <c r="R91" s="59"/>
      <c r="S91" s="62"/>
      <c r="T91" s="62"/>
      <c r="U91" s="62"/>
      <c r="V91" s="62"/>
    </row>
    <row r="92" spans="1:22" s="63" customFormat="1" ht="12.75">
      <c r="A92" s="80" t="s">
        <v>386</v>
      </c>
      <c r="B92" s="29" t="s">
        <v>426</v>
      </c>
      <c r="C92" s="107" t="s">
        <v>56</v>
      </c>
      <c r="D92" s="39">
        <f t="shared" si="2"/>
        <v>5.47</v>
      </c>
      <c r="E92" s="46"/>
      <c r="F92" s="151"/>
      <c r="G92" s="44">
        <v>0.76</v>
      </c>
      <c r="H92" s="45">
        <v>1.4</v>
      </c>
      <c r="I92" s="45">
        <v>1.1</v>
      </c>
      <c r="J92" s="44">
        <v>1.25</v>
      </c>
      <c r="K92" s="44">
        <v>0.96</v>
      </c>
      <c r="L92" s="44"/>
      <c r="M92" s="41" t="s">
        <v>231</v>
      </c>
      <c r="N92" s="10"/>
      <c r="O92" s="116"/>
      <c r="P92" s="31"/>
      <c r="Q92" s="76"/>
      <c r="R92" s="59"/>
      <c r="S92" s="62"/>
      <c r="T92" s="62"/>
      <c r="U92" s="62"/>
      <c r="V92" s="62"/>
    </row>
    <row r="93" spans="1:22" s="63" customFormat="1" ht="12.75">
      <c r="A93" s="80" t="s">
        <v>387</v>
      </c>
      <c r="B93" s="29" t="s">
        <v>338</v>
      </c>
      <c r="C93" s="107" t="s">
        <v>214</v>
      </c>
      <c r="D93" s="39">
        <f t="shared" si="2"/>
        <v>5.4</v>
      </c>
      <c r="E93" s="45">
        <v>2.3</v>
      </c>
      <c r="F93" s="45">
        <v>3.1</v>
      </c>
      <c r="G93" s="44"/>
      <c r="H93" s="46"/>
      <c r="I93" s="44"/>
      <c r="J93" s="44"/>
      <c r="K93" s="111"/>
      <c r="L93" s="44"/>
      <c r="M93" s="41" t="s">
        <v>143</v>
      </c>
      <c r="N93" s="10"/>
      <c r="O93" s="116"/>
      <c r="P93" s="82"/>
      <c r="Q93" s="76"/>
      <c r="R93" s="58"/>
      <c r="S93" s="62"/>
      <c r="T93" s="62"/>
      <c r="U93" s="62"/>
      <c r="V93" s="62"/>
    </row>
    <row r="94" spans="1:25" s="112" customFormat="1" ht="12.75">
      <c r="A94" s="80" t="s">
        <v>388</v>
      </c>
      <c r="B94" s="42" t="s">
        <v>458</v>
      </c>
      <c r="C94" s="107" t="s">
        <v>8</v>
      </c>
      <c r="D94" s="39">
        <f t="shared" si="2"/>
        <v>5.289999999999999</v>
      </c>
      <c r="E94" s="45"/>
      <c r="F94" s="44"/>
      <c r="G94" s="44"/>
      <c r="H94" s="46"/>
      <c r="I94" s="44">
        <v>0.94</v>
      </c>
      <c r="J94" s="45">
        <v>1.8</v>
      </c>
      <c r="K94" s="45">
        <v>1.1</v>
      </c>
      <c r="L94" s="44">
        <v>1.45</v>
      </c>
      <c r="M94" s="41" t="s">
        <v>287</v>
      </c>
      <c r="N94" s="10"/>
      <c r="O94" s="49"/>
      <c r="P94" s="62"/>
      <c r="Q94" s="62"/>
      <c r="R94" s="31"/>
      <c r="S94" s="62"/>
      <c r="T94" s="62"/>
      <c r="U94" s="62"/>
      <c r="V94" s="62"/>
      <c r="W94" s="63"/>
      <c r="X94" s="63"/>
      <c r="Y94" s="63"/>
    </row>
    <row r="95" spans="1:22" s="63" customFormat="1" ht="12.75">
      <c r="A95" s="80" t="s">
        <v>389</v>
      </c>
      <c r="B95" s="29" t="s">
        <v>356</v>
      </c>
      <c r="C95" s="135" t="s">
        <v>158</v>
      </c>
      <c r="D95" s="39">
        <f t="shared" si="2"/>
        <v>5.25</v>
      </c>
      <c r="E95" s="44">
        <v>5.25</v>
      </c>
      <c r="F95" s="44"/>
      <c r="G95" s="44"/>
      <c r="H95" s="44"/>
      <c r="I95" s="45"/>
      <c r="J95" s="44"/>
      <c r="K95" s="44"/>
      <c r="L95" s="44"/>
      <c r="M95" s="57" t="s">
        <v>176</v>
      </c>
      <c r="N95" s="62"/>
      <c r="O95" s="116"/>
      <c r="P95" s="31"/>
      <c r="Q95" s="76"/>
      <c r="R95" s="59"/>
      <c r="S95" s="62"/>
      <c r="T95" s="62"/>
      <c r="U95" s="62"/>
      <c r="V95" s="62"/>
    </row>
    <row r="96" spans="1:22" s="63" customFormat="1" ht="12.75">
      <c r="A96" s="80"/>
      <c r="B96" s="47" t="s">
        <v>169</v>
      </c>
      <c r="C96" s="36" t="s">
        <v>99</v>
      </c>
      <c r="D96" s="39">
        <f t="shared" si="2"/>
        <v>5.25</v>
      </c>
      <c r="E96" s="45"/>
      <c r="F96" s="45"/>
      <c r="G96" s="85"/>
      <c r="H96" s="44"/>
      <c r="I96" s="44">
        <v>5.25</v>
      </c>
      <c r="J96" s="46"/>
      <c r="K96" s="45"/>
      <c r="L96" s="46"/>
      <c r="M96" s="78" t="s">
        <v>97</v>
      </c>
      <c r="N96" s="10"/>
      <c r="O96" s="116"/>
      <c r="P96" s="82"/>
      <c r="Q96" s="76"/>
      <c r="R96" s="59"/>
      <c r="S96" s="62"/>
      <c r="T96" s="62"/>
      <c r="U96" s="62"/>
      <c r="V96" s="62"/>
    </row>
    <row r="97" spans="1:22" s="63" customFormat="1" ht="12.75">
      <c r="A97" s="80" t="s">
        <v>392</v>
      </c>
      <c r="B97" s="29" t="s">
        <v>441</v>
      </c>
      <c r="C97" s="107" t="s">
        <v>41</v>
      </c>
      <c r="D97" s="39">
        <f t="shared" si="2"/>
        <v>5.18</v>
      </c>
      <c r="E97" s="46"/>
      <c r="F97" s="151"/>
      <c r="G97" s="46"/>
      <c r="H97" s="44">
        <v>1.45</v>
      </c>
      <c r="I97" s="44">
        <v>0.96</v>
      </c>
      <c r="J97" s="44">
        <v>1.05</v>
      </c>
      <c r="K97" s="44">
        <v>0.88</v>
      </c>
      <c r="L97" s="44">
        <v>0.84</v>
      </c>
      <c r="M97" s="41" t="s">
        <v>368</v>
      </c>
      <c r="N97" s="10"/>
      <c r="O97" s="116"/>
      <c r="P97" s="31"/>
      <c r="Q97" s="76"/>
      <c r="R97" s="59"/>
      <c r="S97" s="62"/>
      <c r="T97" s="62"/>
      <c r="U97" s="62"/>
      <c r="V97" s="62"/>
    </row>
    <row r="98" spans="1:22" s="63" customFormat="1" ht="12.75">
      <c r="A98" s="80" t="s">
        <v>394</v>
      </c>
      <c r="B98" s="139" t="s">
        <v>375</v>
      </c>
      <c r="C98" s="37" t="s">
        <v>372</v>
      </c>
      <c r="D98" s="39">
        <f t="shared" si="2"/>
        <v>4.949999999999999</v>
      </c>
      <c r="E98" s="45"/>
      <c r="F98" s="44">
        <v>1.15</v>
      </c>
      <c r="G98" s="45"/>
      <c r="H98" s="46">
        <v>2</v>
      </c>
      <c r="I98" s="45"/>
      <c r="J98" s="129"/>
      <c r="K98" s="45">
        <v>1.8</v>
      </c>
      <c r="L98" s="45"/>
      <c r="M98" s="41" t="s">
        <v>143</v>
      </c>
      <c r="N98" s="62"/>
      <c r="O98" s="116"/>
      <c r="P98" s="82"/>
      <c r="Q98" s="76"/>
      <c r="R98" s="59"/>
      <c r="S98" s="62"/>
      <c r="T98" s="62"/>
      <c r="U98" s="62"/>
      <c r="V98" s="62"/>
    </row>
    <row r="99" spans="1:22" s="63" customFormat="1" ht="12.75">
      <c r="A99" s="80" t="s">
        <v>417</v>
      </c>
      <c r="B99" s="42" t="s">
        <v>454</v>
      </c>
      <c r="C99" s="34" t="s">
        <v>8</v>
      </c>
      <c r="D99" s="39">
        <f t="shared" si="2"/>
        <v>4.9</v>
      </c>
      <c r="E99" s="45"/>
      <c r="F99" s="44"/>
      <c r="G99" s="44"/>
      <c r="H99" s="46"/>
      <c r="I99" s="45">
        <v>1.3</v>
      </c>
      <c r="J99" s="45">
        <v>2.2</v>
      </c>
      <c r="K99" s="46">
        <v>0</v>
      </c>
      <c r="L99" s="45">
        <v>1.4</v>
      </c>
      <c r="M99" s="41" t="s">
        <v>231</v>
      </c>
      <c r="N99" s="10"/>
      <c r="O99" s="116"/>
      <c r="P99" s="82"/>
      <c r="Q99" s="76"/>
      <c r="R99" s="59"/>
      <c r="S99" s="62"/>
      <c r="T99" s="62"/>
      <c r="U99" s="62"/>
      <c r="V99" s="62"/>
    </row>
    <row r="100" spans="1:22" s="63" customFormat="1" ht="12.75">
      <c r="A100" s="80" t="s">
        <v>397</v>
      </c>
      <c r="B100" s="29" t="s">
        <v>430</v>
      </c>
      <c r="C100" s="34" t="s">
        <v>41</v>
      </c>
      <c r="D100" s="39">
        <f t="shared" si="2"/>
        <v>4.6</v>
      </c>
      <c r="E100" s="46"/>
      <c r="F100" s="151"/>
      <c r="G100" s="130">
        <v>0</v>
      </c>
      <c r="H100" s="45">
        <v>1.3</v>
      </c>
      <c r="I100" s="45">
        <v>0.9</v>
      </c>
      <c r="J100" s="46">
        <v>1</v>
      </c>
      <c r="K100" s="44">
        <v>0.64</v>
      </c>
      <c r="L100" s="44">
        <v>0.76</v>
      </c>
      <c r="M100" s="41" t="s">
        <v>368</v>
      </c>
      <c r="N100" s="10"/>
      <c r="O100" s="116"/>
      <c r="P100" s="31"/>
      <c r="Q100" s="76"/>
      <c r="R100" s="59"/>
      <c r="S100" s="62"/>
      <c r="T100" s="62"/>
      <c r="U100" s="62"/>
      <c r="V100" s="62"/>
    </row>
    <row r="101" spans="1:22" s="63" customFormat="1" ht="12.75">
      <c r="A101" s="80" t="s">
        <v>398</v>
      </c>
      <c r="B101" s="42" t="s">
        <v>359</v>
      </c>
      <c r="C101" s="34" t="s">
        <v>56</v>
      </c>
      <c r="D101" s="39">
        <f aca="true" t="shared" si="3" ref="D101:D132">IF(COUNTA(E101:L101)&gt;=1,LARGE(E101:L101,1),0)+IF(COUNTA(E101:L101)&gt;=2,LARGE(E101:L101,2),0)+IF(COUNTA(E101:L101)&gt;=3,LARGE(E101:L101,3),0)+IF(COUNTA(E101:L101)&gt;=4,LARGE(E101:L101,4),0)+IF(COUNTA(E101:L101)&gt;=5,LARGE(E101:L101,5),0)</f>
        <v>4.35</v>
      </c>
      <c r="E101" s="44">
        <v>1.75</v>
      </c>
      <c r="F101" s="45">
        <v>2.6</v>
      </c>
      <c r="G101" s="44"/>
      <c r="H101" s="46"/>
      <c r="I101" s="44"/>
      <c r="J101" s="44"/>
      <c r="K101" s="111"/>
      <c r="L101" s="44"/>
      <c r="M101" s="41" t="s">
        <v>155</v>
      </c>
      <c r="N101" s="62"/>
      <c r="O101" s="116"/>
      <c r="P101" s="82"/>
      <c r="Q101" s="76"/>
      <c r="R101" s="59"/>
      <c r="S101" s="62"/>
      <c r="T101" s="62"/>
      <c r="U101" s="62"/>
      <c r="V101" s="62"/>
    </row>
    <row r="102" spans="1:25" s="63" customFormat="1" ht="12.75">
      <c r="A102" s="80" t="s">
        <v>399</v>
      </c>
      <c r="B102" s="139" t="s">
        <v>371</v>
      </c>
      <c r="C102" s="37" t="s">
        <v>372</v>
      </c>
      <c r="D102" s="39">
        <f t="shared" si="3"/>
        <v>4.199999999999999</v>
      </c>
      <c r="E102" s="45"/>
      <c r="F102" s="45">
        <v>1.4</v>
      </c>
      <c r="G102" s="45"/>
      <c r="H102" s="45">
        <v>2.8</v>
      </c>
      <c r="I102" s="45"/>
      <c r="J102" s="44"/>
      <c r="K102" s="45"/>
      <c r="L102" s="45"/>
      <c r="M102" s="41" t="s">
        <v>143</v>
      </c>
      <c r="N102" s="62"/>
      <c r="O102" s="116"/>
      <c r="P102" s="31"/>
      <c r="Q102" s="76"/>
      <c r="R102" s="59"/>
      <c r="S102" s="62"/>
      <c r="T102" s="62"/>
      <c r="U102" s="62"/>
      <c r="V102" s="62"/>
      <c r="W102" s="112"/>
      <c r="X102" s="112"/>
      <c r="Y102" s="112"/>
    </row>
    <row r="103" spans="1:22" s="63" customFormat="1" ht="12.75">
      <c r="A103" s="80" t="s">
        <v>400</v>
      </c>
      <c r="B103" s="139" t="s">
        <v>442</v>
      </c>
      <c r="C103" s="37" t="s">
        <v>56</v>
      </c>
      <c r="D103" s="39">
        <f t="shared" si="3"/>
        <v>4.07</v>
      </c>
      <c r="E103" s="45"/>
      <c r="F103" s="44"/>
      <c r="G103" s="45"/>
      <c r="H103" s="44">
        <v>1.35</v>
      </c>
      <c r="I103" s="44">
        <v>0.98</v>
      </c>
      <c r="J103" s="44"/>
      <c r="K103" s="45">
        <v>0.8</v>
      </c>
      <c r="L103" s="44">
        <v>0.94</v>
      </c>
      <c r="M103" s="41" t="s">
        <v>225</v>
      </c>
      <c r="N103" s="41"/>
      <c r="O103" s="116"/>
      <c r="P103" s="82"/>
      <c r="Q103" s="76"/>
      <c r="R103" s="62"/>
      <c r="S103" s="62"/>
      <c r="T103" s="62"/>
      <c r="U103" s="62"/>
      <c r="V103" s="62"/>
    </row>
    <row r="104" spans="1:22" s="63" customFormat="1" ht="12.75">
      <c r="A104" s="80" t="s">
        <v>401</v>
      </c>
      <c r="B104" s="139" t="s">
        <v>385</v>
      </c>
      <c r="C104" s="37" t="s">
        <v>372</v>
      </c>
      <c r="D104" s="39">
        <f t="shared" si="3"/>
        <v>3.77</v>
      </c>
      <c r="E104" s="45"/>
      <c r="F104" s="44">
        <v>0.82</v>
      </c>
      <c r="G104" s="45"/>
      <c r="H104" s="45">
        <v>1.5</v>
      </c>
      <c r="I104" s="44"/>
      <c r="J104" s="44"/>
      <c r="K104" s="44">
        <v>1.45</v>
      </c>
      <c r="L104" s="45"/>
      <c r="M104" s="41" t="s">
        <v>225</v>
      </c>
      <c r="N104" s="62"/>
      <c r="O104" s="116"/>
      <c r="P104" s="31"/>
      <c r="Q104" s="76"/>
      <c r="R104" s="60"/>
      <c r="S104" s="62"/>
      <c r="T104" s="62"/>
      <c r="U104" s="62"/>
      <c r="V104" s="62"/>
    </row>
    <row r="105" spans="1:22" s="63" customFormat="1" ht="12.75">
      <c r="A105" s="80" t="s">
        <v>402</v>
      </c>
      <c r="B105" s="42" t="s">
        <v>331</v>
      </c>
      <c r="C105" s="34" t="s">
        <v>237</v>
      </c>
      <c r="D105" s="39">
        <f t="shared" si="3"/>
        <v>3.76</v>
      </c>
      <c r="E105" s="44">
        <v>1.05</v>
      </c>
      <c r="F105" s="44">
        <v>0.92</v>
      </c>
      <c r="G105" s="46"/>
      <c r="H105" s="46"/>
      <c r="I105" s="46"/>
      <c r="J105" s="44"/>
      <c r="K105" s="44">
        <v>0.74</v>
      </c>
      <c r="L105" s="44">
        <v>1.05</v>
      </c>
      <c r="M105" s="41" t="s">
        <v>225</v>
      </c>
      <c r="N105" s="12"/>
      <c r="O105" s="116"/>
      <c r="P105" s="31"/>
      <c r="Q105" s="76"/>
      <c r="R105" s="31"/>
      <c r="S105" s="62"/>
      <c r="T105" s="62"/>
      <c r="U105" s="62"/>
      <c r="V105" s="62"/>
    </row>
    <row r="106" spans="1:22" s="63" customFormat="1" ht="12.75">
      <c r="A106" s="80" t="s">
        <v>403</v>
      </c>
      <c r="B106" s="29" t="s">
        <v>438</v>
      </c>
      <c r="C106" s="34" t="s">
        <v>439</v>
      </c>
      <c r="D106" s="39">
        <f t="shared" si="3"/>
        <v>3.7</v>
      </c>
      <c r="E106" s="46"/>
      <c r="F106" s="44"/>
      <c r="G106" s="44"/>
      <c r="H106" s="45">
        <v>3.7</v>
      </c>
      <c r="I106" s="46">
        <v>0</v>
      </c>
      <c r="J106" s="44"/>
      <c r="K106" s="111"/>
      <c r="L106" s="44"/>
      <c r="M106" s="41" t="s">
        <v>202</v>
      </c>
      <c r="N106" s="12"/>
      <c r="O106" s="116"/>
      <c r="P106" s="82"/>
      <c r="Q106" s="76"/>
      <c r="R106" s="58"/>
      <c r="S106" s="149"/>
      <c r="T106" s="62"/>
      <c r="U106" s="62"/>
      <c r="V106" s="62"/>
    </row>
    <row r="107" spans="1:22" s="63" customFormat="1" ht="12.75">
      <c r="A107" s="80" t="s">
        <v>404</v>
      </c>
      <c r="B107" s="42" t="s">
        <v>383</v>
      </c>
      <c r="C107" s="34" t="s">
        <v>151</v>
      </c>
      <c r="D107" s="39">
        <f t="shared" si="3"/>
        <v>3.69</v>
      </c>
      <c r="E107" s="46"/>
      <c r="F107" s="44">
        <v>0.84</v>
      </c>
      <c r="G107" s="44"/>
      <c r="H107" s="46"/>
      <c r="I107" s="44"/>
      <c r="J107" s="44">
        <v>1.55</v>
      </c>
      <c r="K107" s="111"/>
      <c r="L107" s="45">
        <v>1.3</v>
      </c>
      <c r="M107" s="41" t="s">
        <v>202</v>
      </c>
      <c r="N107" s="62"/>
      <c r="O107" s="116"/>
      <c r="P107" s="82"/>
      <c r="Q107" s="76"/>
      <c r="R107" s="62"/>
      <c r="S107" s="62"/>
      <c r="T107" s="62"/>
      <c r="U107" s="62"/>
      <c r="V107" s="62"/>
    </row>
    <row r="108" spans="1:22" s="63" customFormat="1" ht="12.75">
      <c r="A108" s="80" t="s">
        <v>418</v>
      </c>
      <c r="B108" s="29" t="s">
        <v>396</v>
      </c>
      <c r="C108" s="34" t="s">
        <v>305</v>
      </c>
      <c r="D108" s="39">
        <f t="shared" si="3"/>
        <v>3.51</v>
      </c>
      <c r="E108" s="44"/>
      <c r="F108" s="44">
        <v>0.76</v>
      </c>
      <c r="G108" s="44"/>
      <c r="H108" s="44"/>
      <c r="I108" s="44"/>
      <c r="J108" s="45">
        <v>1.2</v>
      </c>
      <c r="K108" s="44">
        <v>1.55</v>
      </c>
      <c r="L108" s="46"/>
      <c r="M108" s="41" t="s">
        <v>176</v>
      </c>
      <c r="N108" s="62"/>
      <c r="O108" s="62"/>
      <c r="P108" s="62"/>
      <c r="Q108" s="62"/>
      <c r="R108" s="62"/>
      <c r="S108" s="62"/>
      <c r="T108" s="62"/>
      <c r="U108" s="62"/>
      <c r="V108" s="62"/>
    </row>
    <row r="109" spans="1:22" s="63" customFormat="1" ht="12.75">
      <c r="A109" s="80" t="s">
        <v>405</v>
      </c>
      <c r="B109" s="42" t="s">
        <v>360</v>
      </c>
      <c r="C109" s="34" t="s">
        <v>305</v>
      </c>
      <c r="D109" s="39">
        <f t="shared" si="3"/>
        <v>3.4</v>
      </c>
      <c r="E109" s="45">
        <v>1.5</v>
      </c>
      <c r="F109" s="45">
        <v>1.9</v>
      </c>
      <c r="G109" s="45"/>
      <c r="H109" s="147"/>
      <c r="I109" s="147"/>
      <c r="J109" s="147"/>
      <c r="K109" s="44"/>
      <c r="L109" s="147"/>
      <c r="M109" s="148" t="s">
        <v>155</v>
      </c>
      <c r="N109" s="62"/>
      <c r="O109" s="116"/>
      <c r="P109" s="82"/>
      <c r="Q109" s="76"/>
      <c r="R109" s="59"/>
      <c r="S109" s="62"/>
      <c r="T109" s="62"/>
      <c r="U109" s="62"/>
      <c r="V109" s="62"/>
    </row>
    <row r="110" spans="1:22" s="63" customFormat="1" ht="12.75">
      <c r="A110" s="80" t="s">
        <v>406</v>
      </c>
      <c r="B110" s="29" t="s">
        <v>376</v>
      </c>
      <c r="C110" s="34" t="s">
        <v>305</v>
      </c>
      <c r="D110" s="39">
        <f t="shared" si="3"/>
        <v>3.36</v>
      </c>
      <c r="E110" s="44"/>
      <c r="F110" s="44">
        <v>0.94</v>
      </c>
      <c r="G110" s="45"/>
      <c r="H110" s="44"/>
      <c r="I110" s="45"/>
      <c r="J110" s="45">
        <v>1.5</v>
      </c>
      <c r="K110" s="44">
        <v>0.92</v>
      </c>
      <c r="L110" s="44"/>
      <c r="M110" s="41" t="s">
        <v>155</v>
      </c>
      <c r="N110" s="62"/>
      <c r="O110" s="116"/>
      <c r="P110" s="82"/>
      <c r="Q110" s="76"/>
      <c r="R110" s="31"/>
      <c r="S110" s="62"/>
      <c r="T110" s="62"/>
      <c r="U110" s="62"/>
      <c r="V110" s="62"/>
    </row>
    <row r="111" spans="1:22" s="63" customFormat="1" ht="12.75">
      <c r="A111" s="80" t="s">
        <v>407</v>
      </c>
      <c r="B111" s="42" t="s">
        <v>424</v>
      </c>
      <c r="C111" s="34" t="s">
        <v>151</v>
      </c>
      <c r="D111" s="39">
        <f t="shared" si="3"/>
        <v>3.2199999999999998</v>
      </c>
      <c r="E111" s="45"/>
      <c r="F111" s="44"/>
      <c r="G111" s="44">
        <v>0.92</v>
      </c>
      <c r="H111" s="44"/>
      <c r="I111" s="44"/>
      <c r="J111" s="45">
        <v>2.3</v>
      </c>
      <c r="K111" s="46"/>
      <c r="L111" s="45"/>
      <c r="M111" s="41" t="s">
        <v>225</v>
      </c>
      <c r="N111" s="41"/>
      <c r="O111" s="116"/>
      <c r="P111" s="62"/>
      <c r="Q111" s="62"/>
      <c r="R111" s="59"/>
      <c r="S111" s="62"/>
      <c r="T111" s="62"/>
      <c r="U111" s="62"/>
      <c r="V111" s="62"/>
    </row>
    <row r="112" spans="1:22" s="63" customFormat="1" ht="12.75">
      <c r="A112" s="80" t="s">
        <v>408</v>
      </c>
      <c r="B112" s="42" t="s">
        <v>255</v>
      </c>
      <c r="C112" s="34" t="s">
        <v>158</v>
      </c>
      <c r="D112" s="39">
        <f t="shared" si="3"/>
        <v>3.2</v>
      </c>
      <c r="E112" s="44"/>
      <c r="F112" s="46"/>
      <c r="G112" s="45"/>
      <c r="H112" s="46"/>
      <c r="I112" s="44"/>
      <c r="J112" s="45">
        <v>3.2</v>
      </c>
      <c r="K112" s="44"/>
      <c r="L112" s="45"/>
      <c r="M112" s="41" t="s">
        <v>202</v>
      </c>
      <c r="N112" s="41"/>
      <c r="O112" s="116"/>
      <c r="P112" s="31"/>
      <c r="Q112" s="76"/>
      <c r="R112" s="59"/>
      <c r="S112" s="149"/>
      <c r="T112" s="62"/>
      <c r="U112" s="62"/>
      <c r="V112" s="62"/>
    </row>
    <row r="113" spans="1:22" s="63" customFormat="1" ht="12.75">
      <c r="A113" s="80" t="s">
        <v>409</v>
      </c>
      <c r="B113" s="42" t="s">
        <v>362</v>
      </c>
      <c r="C113" s="107" t="s">
        <v>182</v>
      </c>
      <c r="D113" s="39">
        <f t="shared" si="3"/>
        <v>3.09</v>
      </c>
      <c r="E113" s="44">
        <v>1.25</v>
      </c>
      <c r="F113" s="44">
        <v>0.98</v>
      </c>
      <c r="G113" s="44">
        <v>0.86</v>
      </c>
      <c r="H113" s="45"/>
      <c r="I113" s="44"/>
      <c r="J113" s="45"/>
      <c r="K113" s="45"/>
      <c r="L113" s="45"/>
      <c r="M113" s="41" t="s">
        <v>176</v>
      </c>
      <c r="N113" s="62"/>
      <c r="O113" s="116"/>
      <c r="P113" s="82"/>
      <c r="Q113" s="76"/>
      <c r="R113" s="59"/>
      <c r="S113" s="62"/>
      <c r="T113" s="62"/>
      <c r="U113" s="62"/>
      <c r="V113" s="62"/>
    </row>
    <row r="114" spans="1:22" s="63" customFormat="1" ht="12.75">
      <c r="A114" s="80" t="s">
        <v>410</v>
      </c>
      <c r="B114" s="42" t="s">
        <v>332</v>
      </c>
      <c r="C114" s="107" t="s">
        <v>305</v>
      </c>
      <c r="D114" s="39">
        <f t="shared" si="3"/>
        <v>3.0600000000000005</v>
      </c>
      <c r="E114" s="44">
        <v>0.98</v>
      </c>
      <c r="F114" s="44">
        <v>0.78</v>
      </c>
      <c r="G114" s="44"/>
      <c r="H114" s="46"/>
      <c r="I114" s="44"/>
      <c r="J114" s="45">
        <v>1.3</v>
      </c>
      <c r="K114" s="46"/>
      <c r="L114" s="44"/>
      <c r="M114" s="41" t="s">
        <v>202</v>
      </c>
      <c r="N114" s="12"/>
      <c r="O114" s="116"/>
      <c r="P114" s="82"/>
      <c r="Q114" s="76"/>
      <c r="R114" s="58"/>
      <c r="S114" s="62"/>
      <c r="T114" s="62"/>
      <c r="U114" s="62"/>
      <c r="V114" s="62"/>
    </row>
    <row r="115" spans="1:22" s="63" customFormat="1" ht="12.75">
      <c r="A115" s="80" t="s">
        <v>411</v>
      </c>
      <c r="B115" s="29" t="s">
        <v>422</v>
      </c>
      <c r="C115" s="34" t="s">
        <v>214</v>
      </c>
      <c r="D115" s="39">
        <f t="shared" si="3"/>
        <v>3</v>
      </c>
      <c r="E115" s="44"/>
      <c r="F115" s="44"/>
      <c r="G115" s="44">
        <v>1.05</v>
      </c>
      <c r="H115" s="44"/>
      <c r="I115" s="45"/>
      <c r="J115" s="45"/>
      <c r="K115" s="44"/>
      <c r="L115" s="44">
        <v>1.95</v>
      </c>
      <c r="M115" s="41" t="s">
        <v>155</v>
      </c>
      <c r="N115" s="57"/>
      <c r="O115" s="116"/>
      <c r="P115" s="62"/>
      <c r="Q115" s="62"/>
      <c r="R115" s="62"/>
      <c r="S115" s="58"/>
      <c r="T115" s="62"/>
      <c r="U115" s="62"/>
      <c r="V115" s="62"/>
    </row>
    <row r="116" spans="1:22" s="63" customFormat="1" ht="12.75">
      <c r="A116" s="80" t="s">
        <v>412</v>
      </c>
      <c r="B116" s="42" t="s">
        <v>477</v>
      </c>
      <c r="C116" s="107" t="s">
        <v>182</v>
      </c>
      <c r="D116" s="39">
        <f t="shared" si="3"/>
        <v>2.7</v>
      </c>
      <c r="E116" s="46"/>
      <c r="F116" s="44"/>
      <c r="G116" s="44"/>
      <c r="H116" s="46"/>
      <c r="I116" s="44"/>
      <c r="J116" s="44">
        <v>0.94</v>
      </c>
      <c r="K116" s="44">
        <v>0.78</v>
      </c>
      <c r="L116" s="44">
        <v>0.98</v>
      </c>
      <c r="M116" s="41" t="s">
        <v>202</v>
      </c>
      <c r="N116" s="10"/>
      <c r="O116" s="49"/>
      <c r="P116" s="62"/>
      <c r="Q116" s="62"/>
      <c r="R116" s="60"/>
      <c r="S116" s="62"/>
      <c r="T116" s="62"/>
      <c r="U116" s="62"/>
      <c r="V116" s="62"/>
    </row>
    <row r="117" spans="1:22" s="63" customFormat="1" ht="12.75">
      <c r="A117" s="80"/>
      <c r="B117" s="29" t="s">
        <v>474</v>
      </c>
      <c r="C117" s="34" t="s">
        <v>237</v>
      </c>
      <c r="D117" s="39">
        <f t="shared" si="3"/>
        <v>2.7</v>
      </c>
      <c r="E117" s="44"/>
      <c r="F117" s="44"/>
      <c r="G117" s="45"/>
      <c r="H117" s="44"/>
      <c r="I117" s="45"/>
      <c r="J117" s="44">
        <v>1.45</v>
      </c>
      <c r="K117" s="44">
        <v>1.25</v>
      </c>
      <c r="L117" s="44"/>
      <c r="M117" s="41" t="s">
        <v>155</v>
      </c>
      <c r="N117" s="57"/>
      <c r="O117" s="116"/>
      <c r="P117" s="31"/>
      <c r="Q117" s="31"/>
      <c r="R117" s="60"/>
      <c r="S117" s="58"/>
      <c r="T117" s="62"/>
      <c r="U117" s="62"/>
      <c r="V117" s="62"/>
    </row>
    <row r="118" spans="1:22" s="63" customFormat="1" ht="12.75">
      <c r="A118" s="80" t="s">
        <v>443</v>
      </c>
      <c r="B118" s="29" t="s">
        <v>427</v>
      </c>
      <c r="C118" s="107" t="s">
        <v>181</v>
      </c>
      <c r="D118" s="39">
        <f t="shared" si="3"/>
        <v>2.6799999999999997</v>
      </c>
      <c r="E118" s="46"/>
      <c r="F118" s="151"/>
      <c r="G118" s="44">
        <v>0.74</v>
      </c>
      <c r="H118" s="44"/>
      <c r="I118" s="44"/>
      <c r="J118" s="44"/>
      <c r="K118" s="44">
        <v>0.98</v>
      </c>
      <c r="L118" s="44">
        <v>0.96</v>
      </c>
      <c r="M118" s="41" t="s">
        <v>231</v>
      </c>
      <c r="N118" s="10"/>
      <c r="O118" s="49"/>
      <c r="P118" s="62"/>
      <c r="Q118" s="62"/>
      <c r="R118" s="62"/>
      <c r="S118" s="62"/>
      <c r="T118" s="62"/>
      <c r="U118" s="62"/>
      <c r="V118" s="62"/>
    </row>
    <row r="119" spans="1:22" s="63" customFormat="1" ht="12.75">
      <c r="A119" s="80" t="s">
        <v>419</v>
      </c>
      <c r="B119" s="29" t="s">
        <v>279</v>
      </c>
      <c r="C119" s="107" t="s">
        <v>115</v>
      </c>
      <c r="D119" s="39">
        <f t="shared" si="3"/>
        <v>2.6</v>
      </c>
      <c r="E119" s="44"/>
      <c r="F119" s="44"/>
      <c r="G119" s="46">
        <v>1</v>
      </c>
      <c r="H119" s="44"/>
      <c r="I119" s="44"/>
      <c r="J119" s="44"/>
      <c r="K119" s="45"/>
      <c r="L119" s="45">
        <v>1.6</v>
      </c>
      <c r="M119" s="41" t="s">
        <v>176</v>
      </c>
      <c r="N119" s="140"/>
      <c r="O119" s="116"/>
      <c r="P119" s="31"/>
      <c r="Q119" s="76"/>
      <c r="R119" s="59"/>
      <c r="S119" s="149"/>
      <c r="T119" s="62"/>
      <c r="U119" s="62"/>
      <c r="V119" s="62"/>
    </row>
    <row r="120" spans="1:22" s="63" customFormat="1" ht="12.75">
      <c r="A120" s="80" t="s">
        <v>420</v>
      </c>
      <c r="B120" s="29" t="s">
        <v>460</v>
      </c>
      <c r="C120" s="107" t="s">
        <v>56</v>
      </c>
      <c r="D120" s="39">
        <f t="shared" si="3"/>
        <v>2.54</v>
      </c>
      <c r="E120" s="45"/>
      <c r="F120" s="44"/>
      <c r="G120" s="44"/>
      <c r="H120" s="46"/>
      <c r="I120" s="44">
        <v>0.88</v>
      </c>
      <c r="J120" s="44">
        <v>0.98</v>
      </c>
      <c r="K120" s="44">
        <v>0.68</v>
      </c>
      <c r="L120" s="46">
        <v>0</v>
      </c>
      <c r="M120" s="41" t="s">
        <v>342</v>
      </c>
      <c r="N120" s="10"/>
      <c r="O120" s="49"/>
      <c r="P120" s="62"/>
      <c r="Q120" s="62"/>
      <c r="R120" s="62"/>
      <c r="S120" s="62"/>
      <c r="T120" s="62"/>
      <c r="U120" s="62"/>
      <c r="V120" s="62"/>
    </row>
    <row r="121" spans="1:22" s="63" customFormat="1" ht="12.75">
      <c r="A121" s="80" t="s">
        <v>421</v>
      </c>
      <c r="B121" s="29" t="s">
        <v>247</v>
      </c>
      <c r="C121" s="107" t="s">
        <v>214</v>
      </c>
      <c r="D121" s="39">
        <f t="shared" si="3"/>
        <v>2.2</v>
      </c>
      <c r="E121" s="45">
        <v>2.2</v>
      </c>
      <c r="F121" s="46">
        <v>0</v>
      </c>
      <c r="G121" s="45"/>
      <c r="H121" s="44"/>
      <c r="I121" s="44"/>
      <c r="J121" s="44"/>
      <c r="K121" s="45"/>
      <c r="L121" s="48"/>
      <c r="M121" s="57" t="s">
        <v>143</v>
      </c>
      <c r="N121" s="12"/>
      <c r="O121" s="116"/>
      <c r="P121" s="82"/>
      <c r="Q121" s="76"/>
      <c r="R121" s="59"/>
      <c r="S121" s="62"/>
      <c r="T121" s="62"/>
      <c r="U121" s="62"/>
      <c r="V121" s="62"/>
    </row>
    <row r="122" spans="1:22" s="63" customFormat="1" ht="12.75">
      <c r="A122" s="80" t="s">
        <v>464</v>
      </c>
      <c r="B122" s="29" t="s">
        <v>475</v>
      </c>
      <c r="C122" s="107" t="s">
        <v>237</v>
      </c>
      <c r="D122" s="39">
        <f t="shared" si="3"/>
        <v>2.19</v>
      </c>
      <c r="E122" s="44"/>
      <c r="F122" s="44"/>
      <c r="G122" s="45"/>
      <c r="H122" s="44"/>
      <c r="I122" s="45"/>
      <c r="J122" s="44">
        <v>1.35</v>
      </c>
      <c r="K122" s="44">
        <v>0.84</v>
      </c>
      <c r="L122" s="44"/>
      <c r="M122" s="41" t="s">
        <v>155</v>
      </c>
      <c r="N122" s="57"/>
      <c r="O122" s="116"/>
      <c r="P122" s="31"/>
      <c r="Q122" s="31"/>
      <c r="R122" s="60"/>
      <c r="S122" s="58"/>
      <c r="T122" s="62"/>
      <c r="U122" s="62"/>
      <c r="V122" s="62"/>
    </row>
    <row r="123" spans="1:25" s="63" customFormat="1" ht="12.75">
      <c r="A123" s="80" t="s">
        <v>444</v>
      </c>
      <c r="B123" s="29" t="s">
        <v>490</v>
      </c>
      <c r="C123" s="34" t="s">
        <v>277</v>
      </c>
      <c r="D123" s="39">
        <f t="shared" si="3"/>
        <v>2.15</v>
      </c>
      <c r="E123" s="46"/>
      <c r="F123" s="48"/>
      <c r="G123" s="46"/>
      <c r="H123" s="46"/>
      <c r="I123" s="46"/>
      <c r="J123" s="44"/>
      <c r="K123" s="46">
        <v>1</v>
      </c>
      <c r="L123" s="44">
        <v>1.15</v>
      </c>
      <c r="M123" s="41" t="s">
        <v>225</v>
      </c>
      <c r="N123" s="10"/>
      <c r="O123" s="116"/>
      <c r="P123" s="62"/>
      <c r="Q123" s="62"/>
      <c r="R123" s="62"/>
      <c r="S123" s="62"/>
      <c r="T123" s="62"/>
      <c r="U123" s="62"/>
      <c r="V123" s="62"/>
      <c r="W123" s="62"/>
      <c r="X123" s="62"/>
      <c r="Y123" s="62"/>
    </row>
    <row r="124" spans="1:22" s="63" customFormat="1" ht="12.75">
      <c r="A124" s="80" t="s">
        <v>431</v>
      </c>
      <c r="B124" s="42" t="s">
        <v>423</v>
      </c>
      <c r="C124" s="34" t="s">
        <v>115</v>
      </c>
      <c r="D124" s="39">
        <f t="shared" si="3"/>
        <v>2.1399999999999997</v>
      </c>
      <c r="E124" s="44"/>
      <c r="F124" s="44"/>
      <c r="G124" s="44">
        <v>0.94</v>
      </c>
      <c r="H124" s="44"/>
      <c r="I124" s="44"/>
      <c r="J124" s="44"/>
      <c r="K124" s="46"/>
      <c r="L124" s="45">
        <v>1.2</v>
      </c>
      <c r="M124" s="41" t="s">
        <v>176</v>
      </c>
      <c r="N124" s="41"/>
      <c r="O124" s="49"/>
      <c r="P124" s="62"/>
      <c r="Q124" s="62"/>
      <c r="R124" s="31"/>
      <c r="S124" s="62"/>
      <c r="T124" s="62"/>
      <c r="U124" s="62"/>
      <c r="V124" s="62"/>
    </row>
    <row r="125" spans="1:25" s="63" customFormat="1" ht="12.75">
      <c r="A125" s="80" t="s">
        <v>445</v>
      </c>
      <c r="B125" s="42" t="s">
        <v>294</v>
      </c>
      <c r="C125" s="34" t="s">
        <v>158</v>
      </c>
      <c r="D125" s="39">
        <f t="shared" si="3"/>
        <v>2.05</v>
      </c>
      <c r="E125" s="45"/>
      <c r="F125" s="44"/>
      <c r="G125" s="44"/>
      <c r="H125" s="44"/>
      <c r="I125" s="129"/>
      <c r="J125" s="44"/>
      <c r="K125" s="44">
        <v>2.05</v>
      </c>
      <c r="L125" s="44"/>
      <c r="M125" s="41" t="s">
        <v>202</v>
      </c>
      <c r="N125" s="10"/>
      <c r="O125" s="116"/>
      <c r="P125" s="62"/>
      <c r="Q125" s="62"/>
      <c r="R125" s="62"/>
      <c r="S125" s="62"/>
      <c r="T125" s="62"/>
      <c r="U125" s="62"/>
      <c r="V125" s="62"/>
      <c r="W125" s="62"/>
      <c r="X125" s="62"/>
      <c r="Y125" s="62"/>
    </row>
    <row r="126" spans="1:22" s="63" customFormat="1" ht="12.75">
      <c r="A126" s="80" t="s">
        <v>432</v>
      </c>
      <c r="B126" s="42" t="s">
        <v>306</v>
      </c>
      <c r="C126" s="34" t="s">
        <v>8</v>
      </c>
      <c r="D126" s="39">
        <f t="shared" si="3"/>
        <v>1.9</v>
      </c>
      <c r="E126" s="45">
        <v>1.9</v>
      </c>
      <c r="F126" s="44"/>
      <c r="G126" s="44"/>
      <c r="H126" s="44"/>
      <c r="I126" s="44"/>
      <c r="J126" s="44"/>
      <c r="K126" s="44"/>
      <c r="L126" s="44"/>
      <c r="M126" s="41" t="s">
        <v>202</v>
      </c>
      <c r="N126" s="12"/>
      <c r="O126" s="116"/>
      <c r="P126" s="31"/>
      <c r="Q126" s="76"/>
      <c r="R126" s="59"/>
      <c r="S126" s="149"/>
      <c r="T126" s="62"/>
      <c r="U126" s="62"/>
      <c r="V126" s="62"/>
    </row>
    <row r="127" spans="1:22" s="63" customFormat="1" ht="12.75">
      <c r="A127" s="80" t="s">
        <v>446</v>
      </c>
      <c r="B127" s="42" t="s">
        <v>354</v>
      </c>
      <c r="C127" s="34" t="s">
        <v>182</v>
      </c>
      <c r="D127" s="39">
        <f t="shared" si="3"/>
        <v>1.82</v>
      </c>
      <c r="E127" s="44">
        <v>0.92</v>
      </c>
      <c r="F127" s="46">
        <v>0</v>
      </c>
      <c r="G127" s="46"/>
      <c r="H127" s="46"/>
      <c r="I127" s="46"/>
      <c r="J127" s="44"/>
      <c r="K127" s="45">
        <v>0.9</v>
      </c>
      <c r="L127" s="44"/>
      <c r="M127" s="41" t="s">
        <v>225</v>
      </c>
      <c r="N127" s="62"/>
      <c r="O127" s="116"/>
      <c r="P127" s="82"/>
      <c r="Q127" s="76"/>
      <c r="R127" s="62"/>
      <c r="S127" s="62"/>
      <c r="T127" s="62"/>
      <c r="U127" s="62"/>
      <c r="V127" s="62"/>
    </row>
    <row r="128" spans="1:22" s="63" customFormat="1" ht="12.75">
      <c r="A128" s="80" t="s">
        <v>433</v>
      </c>
      <c r="B128" s="42" t="s">
        <v>476</v>
      </c>
      <c r="C128" s="34" t="s">
        <v>182</v>
      </c>
      <c r="D128" s="39">
        <f t="shared" si="3"/>
        <v>1.68</v>
      </c>
      <c r="E128" s="46"/>
      <c r="F128" s="151"/>
      <c r="G128" s="46"/>
      <c r="H128" s="44"/>
      <c r="I128" s="44"/>
      <c r="J128" s="44">
        <v>0.96</v>
      </c>
      <c r="K128" s="44">
        <v>0.72</v>
      </c>
      <c r="L128" s="44"/>
      <c r="M128" s="41" t="s">
        <v>231</v>
      </c>
      <c r="N128" s="10"/>
      <c r="O128" s="49"/>
      <c r="P128" s="62"/>
      <c r="Q128" s="62"/>
      <c r="R128" s="62"/>
      <c r="S128" s="62"/>
      <c r="T128" s="62"/>
      <c r="U128" s="62"/>
      <c r="V128" s="62"/>
    </row>
    <row r="129" spans="1:22" s="63" customFormat="1" ht="12.75">
      <c r="A129" s="80" t="s">
        <v>434</v>
      </c>
      <c r="B129" s="29" t="s">
        <v>315</v>
      </c>
      <c r="C129" s="34" t="s">
        <v>260</v>
      </c>
      <c r="D129" s="39">
        <f t="shared" si="3"/>
        <v>1.65</v>
      </c>
      <c r="E129" s="44"/>
      <c r="F129" s="44"/>
      <c r="G129" s="45"/>
      <c r="H129" s="44"/>
      <c r="I129" s="45"/>
      <c r="J129" s="44">
        <v>1.65</v>
      </c>
      <c r="K129" s="44"/>
      <c r="L129" s="45"/>
      <c r="M129" s="41" t="s">
        <v>176</v>
      </c>
      <c r="N129" s="10"/>
      <c r="O129" s="116"/>
      <c r="P129" s="31"/>
      <c r="Q129" s="76"/>
      <c r="R129" s="31"/>
      <c r="S129" s="62"/>
      <c r="T129" s="62"/>
      <c r="U129" s="62"/>
      <c r="V129" s="62"/>
    </row>
    <row r="130" spans="1:22" s="63" customFormat="1" ht="12.75">
      <c r="A130" s="80" t="s">
        <v>465</v>
      </c>
      <c r="B130" s="29" t="s">
        <v>462</v>
      </c>
      <c r="C130" s="34" t="s">
        <v>277</v>
      </c>
      <c r="D130" s="39">
        <f t="shared" si="3"/>
        <v>1.62</v>
      </c>
      <c r="E130" s="45"/>
      <c r="F130" s="44"/>
      <c r="G130" s="44"/>
      <c r="H130" s="46"/>
      <c r="I130" s="46">
        <v>0</v>
      </c>
      <c r="J130" s="44"/>
      <c r="K130" s="44">
        <v>0.76</v>
      </c>
      <c r="L130" s="44">
        <v>0.86</v>
      </c>
      <c r="M130" s="41" t="s">
        <v>225</v>
      </c>
      <c r="N130" s="10"/>
      <c r="O130" s="49"/>
      <c r="P130" s="62"/>
      <c r="Q130" s="62"/>
      <c r="R130" s="31"/>
      <c r="S130" s="62"/>
      <c r="T130" s="62"/>
      <c r="U130" s="62"/>
      <c r="V130" s="62"/>
    </row>
    <row r="131" spans="1:22" s="63" customFormat="1" ht="12.75">
      <c r="A131" s="80" t="s">
        <v>447</v>
      </c>
      <c r="B131" s="29" t="s">
        <v>280</v>
      </c>
      <c r="C131" s="34" t="s">
        <v>41</v>
      </c>
      <c r="D131" s="39">
        <f t="shared" si="3"/>
        <v>1.6</v>
      </c>
      <c r="E131" s="44"/>
      <c r="F131" s="48"/>
      <c r="G131" s="45">
        <v>1.6</v>
      </c>
      <c r="H131" s="46"/>
      <c r="I131" s="44"/>
      <c r="J131" s="44"/>
      <c r="K131" s="44"/>
      <c r="L131" s="44"/>
      <c r="M131" s="41" t="s">
        <v>225</v>
      </c>
      <c r="N131" s="112"/>
      <c r="O131" s="116"/>
      <c r="P131" s="82"/>
      <c r="Q131" s="76"/>
      <c r="R131" s="31"/>
      <c r="S131" s="149"/>
      <c r="T131" s="62"/>
      <c r="U131" s="62"/>
      <c r="V131" s="62"/>
    </row>
    <row r="132" spans="1:22" s="63" customFormat="1" ht="12.75">
      <c r="A132" s="80" t="s">
        <v>435</v>
      </c>
      <c r="B132" s="42" t="s">
        <v>459</v>
      </c>
      <c r="C132" s="34" t="s">
        <v>237</v>
      </c>
      <c r="D132" s="39">
        <f t="shared" si="3"/>
        <v>1.58</v>
      </c>
      <c r="E132" s="45"/>
      <c r="F132" s="44"/>
      <c r="G132" s="44"/>
      <c r="H132" s="46"/>
      <c r="I132" s="44">
        <v>0.92</v>
      </c>
      <c r="J132" s="44"/>
      <c r="K132" s="44">
        <v>0.66</v>
      </c>
      <c r="L132" s="44"/>
      <c r="M132" s="41" t="s">
        <v>225</v>
      </c>
      <c r="N132" s="10"/>
      <c r="O132" s="49"/>
      <c r="P132" s="62"/>
      <c r="Q132" s="62"/>
      <c r="R132" s="31"/>
      <c r="S132" s="62"/>
      <c r="T132" s="62"/>
      <c r="U132" s="62"/>
      <c r="V132" s="62"/>
    </row>
    <row r="133" spans="1:25" s="63" customFormat="1" ht="12.75">
      <c r="A133" s="80" t="s">
        <v>448</v>
      </c>
      <c r="B133" s="42" t="s">
        <v>495</v>
      </c>
      <c r="C133" s="34" t="s">
        <v>493</v>
      </c>
      <c r="D133" s="39">
        <f aca="true" t="shared" si="4" ref="D133:D151">IF(COUNTA(E133:L133)&gt;=1,LARGE(E133:L133,1),0)+IF(COUNTA(E133:L133)&gt;=2,LARGE(E133:L133,2),0)+IF(COUNTA(E133:L133)&gt;=3,LARGE(E133:L133,3),0)+IF(COUNTA(E133:L133)&gt;=4,LARGE(E133:L133,4),0)+IF(COUNTA(E133:L133)&gt;=5,LARGE(E133:L133,5),0)</f>
        <v>1.52</v>
      </c>
      <c r="E133" s="46"/>
      <c r="F133" s="151"/>
      <c r="G133" s="46"/>
      <c r="H133" s="44"/>
      <c r="I133" s="44"/>
      <c r="J133" s="44"/>
      <c r="K133" s="44">
        <v>0.62</v>
      </c>
      <c r="L133" s="45">
        <v>0.9</v>
      </c>
      <c r="M133" s="41" t="s">
        <v>368</v>
      </c>
      <c r="N133" s="10"/>
      <c r="O133" s="49"/>
      <c r="P133" s="62"/>
      <c r="Q133" s="62"/>
      <c r="R133" s="62"/>
      <c r="S133" s="62"/>
      <c r="T133" s="62"/>
      <c r="U133" s="62"/>
      <c r="V133" s="62"/>
      <c r="W133" s="62"/>
      <c r="X133" s="62"/>
      <c r="Y133" s="62"/>
    </row>
    <row r="134" spans="1:25" s="63" customFormat="1" ht="12.75">
      <c r="A134" s="80" t="s">
        <v>466</v>
      </c>
      <c r="B134" s="42" t="s">
        <v>492</v>
      </c>
      <c r="C134" s="34" t="s">
        <v>493</v>
      </c>
      <c r="D134" s="39">
        <f t="shared" si="4"/>
        <v>1.5</v>
      </c>
      <c r="E134" s="46"/>
      <c r="F134" s="151"/>
      <c r="G134" s="46"/>
      <c r="H134" s="44"/>
      <c r="I134" s="44"/>
      <c r="J134" s="44"/>
      <c r="K134" s="45">
        <v>0.7</v>
      </c>
      <c r="L134" s="45">
        <v>0.8</v>
      </c>
      <c r="M134" s="41" t="s">
        <v>231</v>
      </c>
      <c r="N134" s="10"/>
      <c r="O134" s="49"/>
      <c r="P134" s="62"/>
      <c r="Q134" s="62"/>
      <c r="R134" s="62"/>
      <c r="S134" s="62"/>
      <c r="T134" s="62"/>
      <c r="U134" s="62"/>
      <c r="V134" s="62"/>
      <c r="W134" s="62"/>
      <c r="X134" s="62"/>
      <c r="Y134" s="62"/>
    </row>
    <row r="135" spans="1:22" s="63" customFormat="1" ht="12.75">
      <c r="A135" s="80" t="s">
        <v>436</v>
      </c>
      <c r="B135" s="42" t="s">
        <v>361</v>
      </c>
      <c r="C135" s="107" t="s">
        <v>181</v>
      </c>
      <c r="D135" s="39">
        <f t="shared" si="4"/>
        <v>1.45</v>
      </c>
      <c r="E135" s="44">
        <v>1.45</v>
      </c>
      <c r="F135" s="46"/>
      <c r="G135" s="45"/>
      <c r="H135" s="147"/>
      <c r="I135" s="147"/>
      <c r="J135" s="147"/>
      <c r="K135" s="44"/>
      <c r="L135" s="147"/>
      <c r="M135" s="148" t="s">
        <v>155</v>
      </c>
      <c r="N135" s="62"/>
      <c r="O135" s="116"/>
      <c r="P135" s="31"/>
      <c r="Q135" s="76"/>
      <c r="R135" s="59"/>
      <c r="S135" s="62"/>
      <c r="T135" s="62"/>
      <c r="U135" s="62"/>
      <c r="V135" s="62"/>
    </row>
    <row r="136" spans="1:22" s="63" customFormat="1" ht="12.75">
      <c r="A136" s="80"/>
      <c r="B136" s="29" t="s">
        <v>339</v>
      </c>
      <c r="C136" s="34" t="s">
        <v>211</v>
      </c>
      <c r="D136" s="39">
        <f t="shared" si="4"/>
        <v>1.45</v>
      </c>
      <c r="E136" s="45"/>
      <c r="F136" s="44"/>
      <c r="G136" s="44"/>
      <c r="H136" s="46"/>
      <c r="I136" s="44">
        <v>1.45</v>
      </c>
      <c r="J136" s="44"/>
      <c r="K136" s="111"/>
      <c r="L136" s="44"/>
      <c r="M136" s="41" t="s">
        <v>155</v>
      </c>
      <c r="N136" s="10"/>
      <c r="O136" s="116"/>
      <c r="P136" s="31"/>
      <c r="Q136" s="76"/>
      <c r="R136" s="58"/>
      <c r="S136" s="62"/>
      <c r="T136" s="62"/>
      <c r="U136" s="62"/>
      <c r="V136" s="62"/>
    </row>
    <row r="137" spans="1:22" s="63" customFormat="1" ht="12.75">
      <c r="A137" s="80" t="s">
        <v>449</v>
      </c>
      <c r="B137" s="29" t="s">
        <v>455</v>
      </c>
      <c r="C137" s="29" t="s">
        <v>211</v>
      </c>
      <c r="D137" s="39">
        <f t="shared" si="4"/>
        <v>1.25</v>
      </c>
      <c r="E137" s="45"/>
      <c r="F137" s="44"/>
      <c r="G137" s="44"/>
      <c r="H137" s="46"/>
      <c r="I137" s="44">
        <v>1.25</v>
      </c>
      <c r="J137" s="44"/>
      <c r="K137" s="111"/>
      <c r="L137" s="44"/>
      <c r="M137" s="41" t="s">
        <v>225</v>
      </c>
      <c r="N137" s="10"/>
      <c r="O137" s="116"/>
      <c r="P137" s="82"/>
      <c r="Q137" s="76"/>
      <c r="R137" s="59"/>
      <c r="S137" s="62"/>
      <c r="T137" s="62"/>
      <c r="U137" s="62"/>
      <c r="V137" s="62"/>
    </row>
    <row r="138" spans="1:25" s="63" customFormat="1" ht="12.75">
      <c r="A138" s="80"/>
      <c r="B138" s="29" t="s">
        <v>300</v>
      </c>
      <c r="C138" s="107" t="s">
        <v>159</v>
      </c>
      <c r="D138" s="39">
        <f t="shared" si="4"/>
        <v>1.25</v>
      </c>
      <c r="E138" s="46"/>
      <c r="F138" s="151"/>
      <c r="G138" s="46"/>
      <c r="H138" s="44"/>
      <c r="I138" s="44"/>
      <c r="J138" s="44"/>
      <c r="K138" s="46"/>
      <c r="L138" s="44">
        <v>1.25</v>
      </c>
      <c r="M138" s="41" t="s">
        <v>231</v>
      </c>
      <c r="N138" s="10"/>
      <c r="O138" s="49"/>
      <c r="P138" s="62"/>
      <c r="Q138" s="62"/>
      <c r="R138" s="62"/>
      <c r="S138" s="62"/>
      <c r="T138" s="62"/>
      <c r="U138" s="62"/>
      <c r="V138" s="62"/>
      <c r="W138" s="62"/>
      <c r="X138" s="62"/>
      <c r="Y138" s="62"/>
    </row>
    <row r="139" spans="1:22" s="63" customFormat="1" ht="12.75">
      <c r="A139" s="80" t="s">
        <v>450</v>
      </c>
      <c r="B139" s="42" t="s">
        <v>269</v>
      </c>
      <c r="C139" s="34" t="s">
        <v>214</v>
      </c>
      <c r="D139" s="39">
        <f t="shared" si="4"/>
        <v>1.2</v>
      </c>
      <c r="E139" s="45"/>
      <c r="F139" s="45">
        <v>1.2</v>
      </c>
      <c r="G139" s="44"/>
      <c r="H139" s="111"/>
      <c r="I139" s="46"/>
      <c r="J139" s="44"/>
      <c r="K139" s="111"/>
      <c r="L139" s="111"/>
      <c r="M139" s="41" t="s">
        <v>202</v>
      </c>
      <c r="N139" s="41"/>
      <c r="O139" s="62"/>
      <c r="P139" s="62"/>
      <c r="Q139" s="62"/>
      <c r="R139" s="62"/>
      <c r="S139" s="62"/>
      <c r="T139" s="62"/>
      <c r="U139" s="62"/>
      <c r="V139" s="62"/>
    </row>
    <row r="140" spans="1:22" s="63" customFormat="1" ht="12.75">
      <c r="A140" s="80" t="s">
        <v>451</v>
      </c>
      <c r="B140" s="42" t="s">
        <v>456</v>
      </c>
      <c r="C140" s="34" t="s">
        <v>159</v>
      </c>
      <c r="D140" s="39">
        <f t="shared" si="4"/>
        <v>1.15</v>
      </c>
      <c r="E140" s="45"/>
      <c r="F140" s="44"/>
      <c r="G140" s="44"/>
      <c r="H140" s="46"/>
      <c r="I140" s="44">
        <v>1.15</v>
      </c>
      <c r="J140" s="44"/>
      <c r="K140" s="111"/>
      <c r="L140" s="44"/>
      <c r="M140" s="41" t="s">
        <v>225</v>
      </c>
      <c r="N140" s="10"/>
      <c r="O140" s="49"/>
      <c r="P140" s="62"/>
      <c r="Q140" s="62"/>
      <c r="R140" s="31"/>
      <c r="S140" s="62"/>
      <c r="T140" s="62"/>
      <c r="U140" s="62"/>
      <c r="V140" s="62"/>
    </row>
    <row r="141" spans="1:22" s="63" customFormat="1" ht="12.75">
      <c r="A141" s="80" t="s">
        <v>452</v>
      </c>
      <c r="B141" s="42" t="s">
        <v>353</v>
      </c>
      <c r="C141" s="29" t="s">
        <v>181</v>
      </c>
      <c r="D141" s="39">
        <f t="shared" si="4"/>
        <v>1.1</v>
      </c>
      <c r="E141" s="45">
        <v>1.1</v>
      </c>
      <c r="F141" s="48"/>
      <c r="G141" s="46"/>
      <c r="H141" s="46"/>
      <c r="I141" s="46"/>
      <c r="J141" s="44"/>
      <c r="K141" s="44"/>
      <c r="L141" s="44"/>
      <c r="M141" s="41" t="s">
        <v>225</v>
      </c>
      <c r="N141" s="62"/>
      <c r="O141" s="116"/>
      <c r="P141" s="82"/>
      <c r="Q141" s="76"/>
      <c r="R141" s="62"/>
      <c r="S141" s="62"/>
      <c r="T141" s="62"/>
      <c r="U141" s="62"/>
      <c r="V141" s="62"/>
    </row>
    <row r="142" spans="1:22" s="63" customFormat="1" ht="12.75">
      <c r="A142" s="80"/>
      <c r="B142" s="42" t="s">
        <v>330</v>
      </c>
      <c r="C142" s="34" t="s">
        <v>260</v>
      </c>
      <c r="D142" s="39">
        <f t="shared" si="4"/>
        <v>1.1</v>
      </c>
      <c r="E142" s="46"/>
      <c r="F142" s="48"/>
      <c r="G142" s="46"/>
      <c r="H142" s="46"/>
      <c r="I142" s="130"/>
      <c r="J142" s="45">
        <v>1.1</v>
      </c>
      <c r="K142" s="44"/>
      <c r="L142" s="44"/>
      <c r="M142" s="41" t="s">
        <v>225</v>
      </c>
      <c r="N142" s="10"/>
      <c r="O142" s="49"/>
      <c r="P142" s="82"/>
      <c r="Q142" s="76"/>
      <c r="R142" s="59"/>
      <c r="S142" s="62"/>
      <c r="T142" s="62"/>
      <c r="U142" s="62"/>
      <c r="V142" s="62"/>
    </row>
    <row r="143" spans="1:25" s="63" customFormat="1" ht="12.75">
      <c r="A143" s="80" t="s">
        <v>481</v>
      </c>
      <c r="B143" s="29" t="s">
        <v>509</v>
      </c>
      <c r="C143" s="107" t="s">
        <v>220</v>
      </c>
      <c r="D143" s="39">
        <f t="shared" si="4"/>
        <v>1</v>
      </c>
      <c r="E143" s="46"/>
      <c r="F143" s="44"/>
      <c r="G143" s="44"/>
      <c r="H143" s="46"/>
      <c r="I143" s="44"/>
      <c r="J143" s="44"/>
      <c r="K143" s="111"/>
      <c r="L143" s="46">
        <v>1</v>
      </c>
      <c r="M143" s="41" t="s">
        <v>202</v>
      </c>
      <c r="N143" s="10"/>
      <c r="O143" s="49"/>
      <c r="P143" s="62"/>
      <c r="Q143" s="62"/>
      <c r="R143" s="60"/>
      <c r="S143" s="62"/>
      <c r="T143" s="62"/>
      <c r="U143" s="62"/>
      <c r="V143" s="62"/>
      <c r="W143" s="62"/>
      <c r="X143" s="62"/>
      <c r="Y143" s="62"/>
    </row>
    <row r="144" spans="1:22" s="63" customFormat="1" ht="12.75">
      <c r="A144" s="80" t="s">
        <v>498</v>
      </c>
      <c r="B144" s="42" t="s">
        <v>296</v>
      </c>
      <c r="C144" s="107" t="s">
        <v>41</v>
      </c>
      <c r="D144" s="39">
        <f t="shared" si="4"/>
        <v>0.96</v>
      </c>
      <c r="E144" s="44"/>
      <c r="F144" s="44"/>
      <c r="G144" s="44">
        <v>0.96</v>
      </c>
      <c r="H144" s="45"/>
      <c r="I144" s="45"/>
      <c r="J144" s="45"/>
      <c r="K144" s="44"/>
      <c r="L144" s="45"/>
      <c r="M144" s="41" t="s">
        <v>176</v>
      </c>
      <c r="N144" s="10"/>
      <c r="O144" s="116"/>
      <c r="P144" s="31"/>
      <c r="Q144" s="76"/>
      <c r="R144" s="62"/>
      <c r="S144" s="62"/>
      <c r="T144" s="62"/>
      <c r="U144" s="62"/>
      <c r="V144" s="62"/>
    </row>
    <row r="145" spans="1:25" s="63" customFormat="1" ht="12.75">
      <c r="A145" s="80" t="s">
        <v>469</v>
      </c>
      <c r="B145" s="29" t="s">
        <v>510</v>
      </c>
      <c r="C145" s="107" t="s">
        <v>220</v>
      </c>
      <c r="D145" s="39">
        <f t="shared" si="4"/>
        <v>0.88</v>
      </c>
      <c r="E145" s="45"/>
      <c r="F145" s="44"/>
      <c r="G145" s="45"/>
      <c r="H145" s="44"/>
      <c r="I145" s="44"/>
      <c r="J145" s="44"/>
      <c r="K145" s="46"/>
      <c r="L145" s="44">
        <v>0.88</v>
      </c>
      <c r="M145" s="41" t="s">
        <v>225</v>
      </c>
      <c r="N145" s="41"/>
      <c r="O145" s="116"/>
      <c r="P145" s="62"/>
      <c r="Q145" s="62"/>
      <c r="R145" s="31"/>
      <c r="S145" s="62"/>
      <c r="T145" s="62"/>
      <c r="U145" s="62"/>
      <c r="V145" s="62"/>
      <c r="W145" s="62"/>
      <c r="X145" s="62"/>
      <c r="Y145" s="62"/>
    </row>
    <row r="146" spans="1:25" s="63" customFormat="1" ht="12.75">
      <c r="A146" s="80" t="s">
        <v>482</v>
      </c>
      <c r="B146" s="42" t="s">
        <v>491</v>
      </c>
      <c r="C146" s="107" t="s">
        <v>56</v>
      </c>
      <c r="D146" s="39">
        <f t="shared" si="4"/>
        <v>0.86</v>
      </c>
      <c r="E146" s="44"/>
      <c r="F146" s="48"/>
      <c r="G146" s="46"/>
      <c r="H146" s="46"/>
      <c r="I146" s="46"/>
      <c r="J146" s="44"/>
      <c r="K146" s="44">
        <v>0.86</v>
      </c>
      <c r="L146" s="44"/>
      <c r="M146" s="41" t="s">
        <v>225</v>
      </c>
      <c r="N146" s="10"/>
      <c r="O146" s="49"/>
      <c r="P146" s="82"/>
      <c r="Q146" s="76"/>
      <c r="R146" s="59"/>
      <c r="S146" s="62"/>
      <c r="T146" s="62"/>
      <c r="U146" s="62"/>
      <c r="V146" s="62"/>
      <c r="W146" s="62"/>
      <c r="X146" s="62"/>
      <c r="Y146" s="62"/>
    </row>
    <row r="147" spans="1:22" s="63" customFormat="1" ht="12.75">
      <c r="A147" s="80" t="s">
        <v>470</v>
      </c>
      <c r="B147" s="42" t="s">
        <v>308</v>
      </c>
      <c r="C147" s="107" t="s">
        <v>115</v>
      </c>
      <c r="D147" s="39">
        <f t="shared" si="4"/>
        <v>0.84</v>
      </c>
      <c r="E147" s="46"/>
      <c r="F147" s="44"/>
      <c r="G147" s="44">
        <v>0.84</v>
      </c>
      <c r="H147" s="44"/>
      <c r="I147" s="44"/>
      <c r="J147" s="44"/>
      <c r="K147" s="44"/>
      <c r="L147" s="44"/>
      <c r="M147" s="41" t="s">
        <v>155</v>
      </c>
      <c r="N147" s="57"/>
      <c r="O147" s="116"/>
      <c r="P147" s="62"/>
      <c r="Q147" s="62"/>
      <c r="R147" s="31"/>
      <c r="S147" s="62"/>
      <c r="T147" s="62"/>
      <c r="U147" s="62"/>
      <c r="V147" s="62"/>
    </row>
    <row r="148" spans="1:25" s="63" customFormat="1" ht="12.75">
      <c r="A148" s="80" t="s">
        <v>483</v>
      </c>
      <c r="B148" s="29" t="s">
        <v>496</v>
      </c>
      <c r="C148" s="34" t="s">
        <v>56</v>
      </c>
      <c r="D148" s="39">
        <f t="shared" si="4"/>
        <v>0.78</v>
      </c>
      <c r="E148" s="46"/>
      <c r="F148" s="151"/>
      <c r="G148" s="46"/>
      <c r="H148" s="44"/>
      <c r="I148" s="44"/>
      <c r="J148" s="44"/>
      <c r="K148" s="46">
        <v>0</v>
      </c>
      <c r="L148" s="44">
        <v>0.78</v>
      </c>
      <c r="M148" s="41" t="s">
        <v>342</v>
      </c>
      <c r="N148" s="10"/>
      <c r="O148" s="49"/>
      <c r="P148" s="62"/>
      <c r="Q148" s="62"/>
      <c r="R148" s="62"/>
      <c r="S148" s="62"/>
      <c r="T148" s="62"/>
      <c r="U148" s="62"/>
      <c r="V148" s="62"/>
      <c r="W148" s="62"/>
      <c r="X148" s="62"/>
      <c r="Y148" s="62"/>
    </row>
    <row r="149" spans="1:25" s="63" customFormat="1" ht="12.75">
      <c r="A149" s="80" t="s">
        <v>499</v>
      </c>
      <c r="B149" s="42" t="s">
        <v>512</v>
      </c>
      <c r="C149" s="107" t="s">
        <v>220</v>
      </c>
      <c r="D149" s="39">
        <f t="shared" si="4"/>
        <v>0.74</v>
      </c>
      <c r="E149" s="46"/>
      <c r="F149" s="48"/>
      <c r="G149" s="46"/>
      <c r="H149" s="44"/>
      <c r="I149" s="44"/>
      <c r="J149" s="44"/>
      <c r="K149" s="46"/>
      <c r="L149" s="44">
        <v>0.74</v>
      </c>
      <c r="M149" s="41" t="s">
        <v>342</v>
      </c>
      <c r="N149" s="10"/>
      <c r="O149" s="49"/>
      <c r="P149" s="62"/>
      <c r="Q149" s="62"/>
      <c r="R149" s="31"/>
      <c r="S149" s="62"/>
      <c r="T149" s="62"/>
      <c r="U149" s="62"/>
      <c r="V149" s="62"/>
      <c r="W149" s="62"/>
      <c r="X149" s="62"/>
      <c r="Y149" s="62"/>
    </row>
    <row r="150" spans="1:22" s="63" customFormat="1" ht="12.75">
      <c r="A150" s="80" t="s">
        <v>471</v>
      </c>
      <c r="B150" s="42" t="s">
        <v>351</v>
      </c>
      <c r="C150" s="107" t="s">
        <v>182</v>
      </c>
      <c r="D150" s="39">
        <f t="shared" si="4"/>
        <v>0.72</v>
      </c>
      <c r="E150" s="46">
        <v>0</v>
      </c>
      <c r="F150" s="44">
        <v>0.72</v>
      </c>
      <c r="G150" s="111"/>
      <c r="H150" s="137"/>
      <c r="I150" s="111"/>
      <c r="J150" s="111"/>
      <c r="K150" s="137"/>
      <c r="L150" s="111"/>
      <c r="M150" s="10">
        <v>14</v>
      </c>
      <c r="N150" s="62"/>
      <c r="O150" s="116"/>
      <c r="P150" s="82"/>
      <c r="Q150" s="76"/>
      <c r="R150" s="62"/>
      <c r="S150" s="62"/>
      <c r="T150" s="62"/>
      <c r="U150" s="62"/>
      <c r="V150" s="62"/>
    </row>
    <row r="151" spans="1:22" s="63" customFormat="1" ht="12.75">
      <c r="A151" s="80" t="s">
        <v>472</v>
      </c>
      <c r="B151" s="29" t="s">
        <v>319</v>
      </c>
      <c r="C151" s="107" t="s">
        <v>214</v>
      </c>
      <c r="D151" s="39">
        <f t="shared" si="4"/>
        <v>0</v>
      </c>
      <c r="E151" s="46">
        <v>0</v>
      </c>
      <c r="F151" s="48"/>
      <c r="G151" s="44"/>
      <c r="H151" s="46"/>
      <c r="I151" s="44"/>
      <c r="J151" s="198"/>
      <c r="K151" s="46"/>
      <c r="L151" s="199"/>
      <c r="M151" s="41" t="s">
        <v>127</v>
      </c>
      <c r="N151" s="12"/>
      <c r="O151" s="116"/>
      <c r="P151" s="82"/>
      <c r="Q151" s="76"/>
      <c r="R151" s="62"/>
      <c r="S151" s="62"/>
      <c r="T151" s="62"/>
      <c r="U151" s="62"/>
      <c r="V151" s="62"/>
    </row>
  </sheetData>
  <sheetProtection/>
  <mergeCells count="1">
    <mergeCell ref="B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05"/>
  <sheetViews>
    <sheetView zoomScalePageLayoutView="0" workbookViewId="0" topLeftCell="A1">
      <pane xSplit="4" topLeftCell="E1" activePane="topRight" state="frozen"/>
      <selection pane="topLeft" activeCell="A127" sqref="A127"/>
      <selection pane="topRight" activeCell="A20" sqref="A20"/>
    </sheetView>
  </sheetViews>
  <sheetFormatPr defaultColWidth="9.00390625" defaultRowHeight="12.75"/>
  <cols>
    <col min="1" max="1" width="4.125" style="112" customWidth="1"/>
    <col min="2" max="2" width="25.25390625" style="63" customWidth="1"/>
    <col min="3" max="3" width="29.25390625" style="63" bestFit="1" customWidth="1"/>
    <col min="4" max="4" width="9.125" style="63" customWidth="1"/>
    <col min="5" max="12" width="5.125" style="63" customWidth="1"/>
    <col min="13" max="13" width="4.75390625" style="10" customWidth="1"/>
    <col min="14" max="15" width="4.75390625" style="9" customWidth="1"/>
    <col min="16" max="16" width="23.875" style="9" bestFit="1" customWidth="1"/>
    <col min="17" max="17" width="25.00390625" style="49" bestFit="1" customWidth="1"/>
    <col min="18" max="18" width="5.625" style="9" customWidth="1"/>
    <col min="19" max="19" width="5.625" style="9" bestFit="1" customWidth="1"/>
    <col min="20" max="21" width="9.125" style="9" customWidth="1"/>
  </cols>
  <sheetData>
    <row r="1" spans="1:12" ht="18.75">
      <c r="A1" s="1" t="s">
        <v>524</v>
      </c>
      <c r="E1" s="2"/>
      <c r="F1" s="2"/>
      <c r="G1" s="2"/>
      <c r="H1" s="2"/>
      <c r="I1" s="2"/>
      <c r="J1" s="2"/>
      <c r="K1" s="2"/>
      <c r="L1" s="2"/>
    </row>
    <row r="2" spans="5:12" ht="13.5" thickBot="1">
      <c r="E2" s="2"/>
      <c r="F2" s="2"/>
      <c r="G2" s="2"/>
      <c r="H2" s="2"/>
      <c r="I2" s="2"/>
      <c r="J2" s="2"/>
      <c r="K2" s="2"/>
      <c r="L2" s="2"/>
    </row>
    <row r="3" spans="2:13" ht="15.75" thickBot="1">
      <c r="B3" s="204" t="s">
        <v>134</v>
      </c>
      <c r="C3" s="205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  <c r="M3" s="11"/>
    </row>
    <row r="4" spans="5:12" ht="12.75">
      <c r="E4" s="2"/>
      <c r="F4" s="2"/>
      <c r="G4" s="2"/>
      <c r="H4" s="2"/>
      <c r="I4" s="2"/>
      <c r="J4" s="2"/>
      <c r="K4" s="2"/>
      <c r="L4" s="2"/>
    </row>
    <row r="5" spans="1:25" ht="12.75">
      <c r="A5" s="80" t="s">
        <v>0</v>
      </c>
      <c r="B5" s="29" t="s">
        <v>286</v>
      </c>
      <c r="C5" s="34" t="s">
        <v>158</v>
      </c>
      <c r="D5" s="39">
        <f aca="true" t="shared" si="0" ref="D5:D13">IF(COUNTA(E5:L5)&gt;=1,LARGE(E5:L5,1),0)+IF(COUNTA(E5:L5)&gt;=2,LARGE(E5:L5,2),0)+IF(COUNTA(E5:L5)&gt;=3,LARGE(E5:L5,3),0)+IF(COUNTA(E5:L5)&gt;=4,LARGE(E5:L5,4),0)+IF(COUNTA(E5:L5)&gt;=5,LARGE(E5:L5,5),0)</f>
        <v>100</v>
      </c>
      <c r="E5" s="45"/>
      <c r="F5" s="46">
        <v>20</v>
      </c>
      <c r="G5" s="46">
        <v>20</v>
      </c>
      <c r="H5" s="45"/>
      <c r="I5" s="46">
        <v>20</v>
      </c>
      <c r="J5" s="44"/>
      <c r="K5" s="46">
        <v>20</v>
      </c>
      <c r="L5" s="46">
        <v>20</v>
      </c>
      <c r="M5" s="41" t="s">
        <v>287</v>
      </c>
      <c r="N5" s="32"/>
      <c r="O5" s="116"/>
      <c r="P5" s="97"/>
      <c r="Q5" s="68"/>
      <c r="R5" s="77"/>
      <c r="S5" s="62"/>
      <c r="T5" s="62"/>
      <c r="V5" s="63"/>
      <c r="W5" s="63"/>
      <c r="X5" s="63"/>
      <c r="Y5" s="63"/>
    </row>
    <row r="6" spans="1:25" s="63" customFormat="1" ht="12.75">
      <c r="A6" s="80" t="s">
        <v>1</v>
      </c>
      <c r="B6" s="42" t="s">
        <v>429</v>
      </c>
      <c r="C6" s="34" t="s">
        <v>159</v>
      </c>
      <c r="D6" s="39">
        <f t="shared" si="0"/>
        <v>80</v>
      </c>
      <c r="E6" s="45"/>
      <c r="F6" s="44"/>
      <c r="G6" s="45">
        <v>12.5</v>
      </c>
      <c r="H6" s="46">
        <v>20</v>
      </c>
      <c r="I6" s="45">
        <v>12.5</v>
      </c>
      <c r="J6" s="46">
        <v>20</v>
      </c>
      <c r="K6" s="124"/>
      <c r="L6" s="46">
        <v>15</v>
      </c>
      <c r="M6" s="41" t="s">
        <v>342</v>
      </c>
      <c r="N6" s="112"/>
      <c r="O6" s="116"/>
      <c r="P6" s="114"/>
      <c r="Q6" s="115"/>
      <c r="R6" s="77"/>
      <c r="S6" s="62"/>
      <c r="T6" s="62"/>
      <c r="U6" s="62"/>
      <c r="V6"/>
      <c r="W6"/>
      <c r="X6"/>
      <c r="Y6"/>
    </row>
    <row r="7" spans="1:21" s="63" customFormat="1" ht="12.75">
      <c r="A7" s="80" t="s">
        <v>2</v>
      </c>
      <c r="B7" s="42" t="s">
        <v>393</v>
      </c>
      <c r="C7" s="34" t="s">
        <v>159</v>
      </c>
      <c r="D7" s="39">
        <f t="shared" si="0"/>
        <v>62</v>
      </c>
      <c r="E7" s="46"/>
      <c r="F7" s="46">
        <v>15</v>
      </c>
      <c r="G7" s="46">
        <v>0</v>
      </c>
      <c r="H7" s="46">
        <v>15</v>
      </c>
      <c r="I7" s="46">
        <v>10</v>
      </c>
      <c r="J7" s="44"/>
      <c r="K7" s="45">
        <v>12.5</v>
      </c>
      <c r="L7" s="45">
        <v>9.5</v>
      </c>
      <c r="M7" s="41" t="s">
        <v>287</v>
      </c>
      <c r="N7" s="32"/>
      <c r="O7" s="116"/>
      <c r="P7" s="97"/>
      <c r="Q7" s="115"/>
      <c r="R7" s="58"/>
      <c r="S7" s="62"/>
      <c r="T7" s="62"/>
      <c r="U7" s="62"/>
    </row>
    <row r="8" spans="1:21" s="63" customFormat="1" ht="12.75">
      <c r="A8" s="80" t="s">
        <v>3</v>
      </c>
      <c r="B8" s="42" t="s">
        <v>461</v>
      </c>
      <c r="C8" s="34" t="s">
        <v>159</v>
      </c>
      <c r="D8" s="39">
        <f t="shared" si="0"/>
        <v>44</v>
      </c>
      <c r="E8" s="45"/>
      <c r="F8" s="44"/>
      <c r="G8" s="44"/>
      <c r="H8" s="46"/>
      <c r="I8" s="45">
        <v>9.5</v>
      </c>
      <c r="J8" s="46">
        <v>15</v>
      </c>
      <c r="K8" s="45">
        <v>9.5</v>
      </c>
      <c r="L8" s="46">
        <v>10</v>
      </c>
      <c r="M8" s="41" t="s">
        <v>287</v>
      </c>
      <c r="N8" s="10"/>
      <c r="O8" s="116"/>
      <c r="P8" s="114"/>
      <c r="Q8" s="115"/>
      <c r="R8" s="77"/>
      <c r="S8" s="62"/>
      <c r="T8" s="62"/>
      <c r="U8" s="62"/>
    </row>
    <row r="9" spans="1:21" s="63" customFormat="1" ht="12.75">
      <c r="A9" s="80" t="s">
        <v>4</v>
      </c>
      <c r="B9" s="42" t="s">
        <v>457</v>
      </c>
      <c r="C9" s="34" t="s">
        <v>8</v>
      </c>
      <c r="D9" s="39">
        <f t="shared" si="0"/>
        <v>30</v>
      </c>
      <c r="E9" s="45"/>
      <c r="F9" s="44"/>
      <c r="G9" s="44"/>
      <c r="H9" s="46"/>
      <c r="I9" s="46">
        <v>15</v>
      </c>
      <c r="J9" s="44"/>
      <c r="K9" s="46">
        <v>15</v>
      </c>
      <c r="L9" s="46"/>
      <c r="M9" s="41" t="s">
        <v>287</v>
      </c>
      <c r="N9" s="10"/>
      <c r="O9" s="116"/>
      <c r="P9" s="114"/>
      <c r="Q9" s="115"/>
      <c r="R9" s="58"/>
      <c r="S9" s="62"/>
      <c r="T9" s="62"/>
      <c r="U9" s="62"/>
    </row>
    <row r="10" spans="1:21" s="63" customFormat="1" ht="12.75">
      <c r="A10" s="80" t="s">
        <v>5</v>
      </c>
      <c r="B10" s="29" t="s">
        <v>478</v>
      </c>
      <c r="C10" s="34" t="s">
        <v>158</v>
      </c>
      <c r="D10" s="39">
        <f t="shared" si="0"/>
        <v>22.5</v>
      </c>
      <c r="E10" s="46"/>
      <c r="F10" s="44"/>
      <c r="G10" s="46"/>
      <c r="H10" s="46"/>
      <c r="I10" s="46"/>
      <c r="J10" s="45">
        <v>12.5</v>
      </c>
      <c r="K10" s="46">
        <v>10</v>
      </c>
      <c r="L10" s="46">
        <v>0</v>
      </c>
      <c r="M10" s="41" t="s">
        <v>480</v>
      </c>
      <c r="N10" s="62"/>
      <c r="O10" s="116"/>
      <c r="P10" s="97"/>
      <c r="Q10" s="68"/>
      <c r="R10" s="77"/>
      <c r="S10" s="62"/>
      <c r="T10" s="62"/>
      <c r="U10" s="62"/>
    </row>
    <row r="11" spans="1:25" s="63" customFormat="1" ht="12.75">
      <c r="A11" s="80" t="s">
        <v>6</v>
      </c>
      <c r="B11" s="29" t="s">
        <v>511</v>
      </c>
      <c r="C11" s="34" t="s">
        <v>277</v>
      </c>
      <c r="D11" s="39">
        <f t="shared" si="0"/>
        <v>12.5</v>
      </c>
      <c r="E11" s="46"/>
      <c r="F11" s="48"/>
      <c r="G11" s="46"/>
      <c r="H11" s="44"/>
      <c r="I11" s="44"/>
      <c r="J11" s="44"/>
      <c r="K11" s="46"/>
      <c r="L11" s="45">
        <v>12.5</v>
      </c>
      <c r="M11" s="41" t="s">
        <v>231</v>
      </c>
      <c r="N11" s="10"/>
      <c r="O11" s="49"/>
      <c r="P11" s="62"/>
      <c r="Q11" s="62"/>
      <c r="R11" s="31"/>
      <c r="S11" s="62"/>
      <c r="T11" s="62"/>
      <c r="U11" s="62"/>
      <c r="V11" s="62"/>
      <c r="W11" s="62"/>
      <c r="X11" s="62"/>
      <c r="Y11" s="62"/>
    </row>
    <row r="12" spans="1:21" s="63" customFormat="1" ht="12.75">
      <c r="A12" s="80" t="s">
        <v>7</v>
      </c>
      <c r="B12" s="29" t="s">
        <v>479</v>
      </c>
      <c r="C12" s="34" t="s">
        <v>158</v>
      </c>
      <c r="D12" s="39">
        <f t="shared" si="0"/>
        <v>0</v>
      </c>
      <c r="E12" s="46"/>
      <c r="F12" s="44"/>
      <c r="G12" s="46"/>
      <c r="H12" s="46"/>
      <c r="I12" s="46"/>
      <c r="J12" s="46">
        <v>0</v>
      </c>
      <c r="K12" s="45"/>
      <c r="L12" s="45"/>
      <c r="M12" s="41" t="s">
        <v>342</v>
      </c>
      <c r="N12" s="62"/>
      <c r="O12" s="62"/>
      <c r="P12" s="62"/>
      <c r="Q12" s="49"/>
      <c r="R12" s="62"/>
      <c r="S12" s="62"/>
      <c r="T12" s="62"/>
      <c r="U12" s="62"/>
    </row>
    <row r="13" spans="1:21" s="63" customFormat="1" ht="12.75">
      <c r="A13" s="80"/>
      <c r="B13" s="29" t="s">
        <v>395</v>
      </c>
      <c r="C13" s="34" t="s">
        <v>158</v>
      </c>
      <c r="D13" s="39">
        <f t="shared" si="0"/>
        <v>0</v>
      </c>
      <c r="E13" s="46"/>
      <c r="F13" s="46">
        <v>0</v>
      </c>
      <c r="G13" s="46"/>
      <c r="H13" s="44"/>
      <c r="I13" s="44"/>
      <c r="J13" s="44"/>
      <c r="K13" s="46"/>
      <c r="L13" s="44"/>
      <c r="M13" s="41" t="s">
        <v>342</v>
      </c>
      <c r="N13" s="32"/>
      <c r="O13" s="116"/>
      <c r="P13" s="114"/>
      <c r="Q13" s="115"/>
      <c r="R13" s="62"/>
      <c r="S13" s="62"/>
      <c r="T13" s="62"/>
      <c r="U13" s="62"/>
    </row>
    <row r="14" ht="12.75">
      <c r="R14" s="77"/>
    </row>
    <row r="15" ht="12.75">
      <c r="R15" s="77"/>
    </row>
    <row r="16" spans="1:12" ht="18.75">
      <c r="A16" s="195" t="s">
        <v>525</v>
      </c>
      <c r="E16" s="2"/>
      <c r="F16" s="2"/>
      <c r="G16" s="2"/>
      <c r="H16" s="2"/>
      <c r="I16" s="2"/>
      <c r="J16" s="2"/>
      <c r="K16" s="2"/>
      <c r="L16" s="2"/>
    </row>
    <row r="17" spans="5:12" ht="13.5" thickBot="1">
      <c r="E17" s="2"/>
      <c r="F17" s="2"/>
      <c r="G17" s="2"/>
      <c r="H17" s="2"/>
      <c r="I17" s="2"/>
      <c r="J17" s="2"/>
      <c r="K17" s="2"/>
      <c r="L17" s="2"/>
    </row>
    <row r="18" spans="2:13" ht="15.75" thickBot="1">
      <c r="B18" s="204" t="s">
        <v>60</v>
      </c>
      <c r="C18" s="205"/>
      <c r="E18" s="4" t="s">
        <v>0</v>
      </c>
      <c r="F18" s="5" t="s">
        <v>1</v>
      </c>
      <c r="G18" s="5" t="s">
        <v>2</v>
      </c>
      <c r="H18" s="5" t="s">
        <v>3</v>
      </c>
      <c r="I18" s="5" t="s">
        <v>4</v>
      </c>
      <c r="J18" s="5" t="s">
        <v>5</v>
      </c>
      <c r="K18" s="5" t="s">
        <v>6</v>
      </c>
      <c r="L18" s="6" t="s">
        <v>7</v>
      </c>
      <c r="M18" s="11"/>
    </row>
    <row r="19" spans="5:12" ht="12.75">
      <c r="E19" s="2"/>
      <c r="F19" s="2"/>
      <c r="G19" s="2"/>
      <c r="H19" s="2"/>
      <c r="I19" s="2"/>
      <c r="J19" s="2"/>
      <c r="K19" s="2"/>
      <c r="L19" s="2"/>
    </row>
    <row r="20" spans="1:21" s="63" customFormat="1" ht="12.75">
      <c r="A20" s="80" t="s">
        <v>0</v>
      </c>
      <c r="B20" s="42" t="s">
        <v>229</v>
      </c>
      <c r="C20" s="34" t="s">
        <v>8</v>
      </c>
      <c r="D20" s="39">
        <f aca="true" t="shared" si="1" ref="D20:D37">IF(COUNTA(E20:L20)&gt;=1,LARGE(E20:L20,1),0)+IF(COUNTA(E20:L20)&gt;=2,LARGE(E20:L20,2),0)+IF(COUNTA(E20:L20)&gt;=3,LARGE(E20:L20,3),0)+IF(COUNTA(E20:L20)&gt;=4,LARGE(E20:L20,4),0)+IF(COUNTA(E20:L20)&gt;=5,LARGE(E20:L20,5),0)</f>
        <v>100</v>
      </c>
      <c r="E20" s="46"/>
      <c r="F20" s="46">
        <v>20</v>
      </c>
      <c r="G20" s="46">
        <v>20</v>
      </c>
      <c r="H20" s="46">
        <v>20</v>
      </c>
      <c r="I20" s="46"/>
      <c r="J20" s="45"/>
      <c r="K20" s="46">
        <v>20</v>
      </c>
      <c r="L20" s="46">
        <v>20</v>
      </c>
      <c r="M20" s="41" t="s">
        <v>225</v>
      </c>
      <c r="N20" s="32"/>
      <c r="O20" s="116"/>
      <c r="P20" s="123"/>
      <c r="Q20" s="91"/>
      <c r="R20" s="77"/>
      <c r="S20" s="62"/>
      <c r="T20" s="62"/>
      <c r="U20" s="62"/>
    </row>
    <row r="21" spans="1:21" s="63" customFormat="1" ht="12.75">
      <c r="A21" s="80" t="s">
        <v>1</v>
      </c>
      <c r="B21" s="42" t="s">
        <v>216</v>
      </c>
      <c r="C21" s="34" t="s">
        <v>159</v>
      </c>
      <c r="D21" s="39">
        <f t="shared" si="1"/>
        <v>80</v>
      </c>
      <c r="E21" s="46">
        <v>20</v>
      </c>
      <c r="F21" s="45"/>
      <c r="G21" s="45"/>
      <c r="H21" s="45">
        <v>12.5</v>
      </c>
      <c r="I21" s="46">
        <v>20</v>
      </c>
      <c r="J21" s="45"/>
      <c r="K21" s="45">
        <v>12.5</v>
      </c>
      <c r="L21" s="46">
        <v>15</v>
      </c>
      <c r="M21" s="78" t="s">
        <v>202</v>
      </c>
      <c r="N21" s="62"/>
      <c r="O21" s="116"/>
      <c r="P21" s="123"/>
      <c r="Q21" s="91"/>
      <c r="R21" s="58"/>
      <c r="S21" s="62"/>
      <c r="T21" s="62"/>
      <c r="U21" s="62"/>
    </row>
    <row r="22" spans="1:21" s="63" customFormat="1" ht="12.75">
      <c r="A22" s="80" t="s">
        <v>2</v>
      </c>
      <c r="B22" s="42" t="s">
        <v>257</v>
      </c>
      <c r="C22" s="34" t="s">
        <v>158</v>
      </c>
      <c r="D22" s="39">
        <f t="shared" si="1"/>
        <v>75</v>
      </c>
      <c r="E22" s="46">
        <v>15</v>
      </c>
      <c r="F22" s="46">
        <v>15</v>
      </c>
      <c r="G22" s="46">
        <v>15</v>
      </c>
      <c r="H22" s="46">
        <v>15</v>
      </c>
      <c r="I22" s="45"/>
      <c r="J22" s="45"/>
      <c r="K22" s="46">
        <v>15</v>
      </c>
      <c r="L22" s="45">
        <v>12.5</v>
      </c>
      <c r="M22" s="41" t="s">
        <v>225</v>
      </c>
      <c r="N22" s="32"/>
      <c r="O22" s="116"/>
      <c r="P22" s="103"/>
      <c r="Q22" s="91"/>
      <c r="R22" s="77"/>
      <c r="S22" s="62"/>
      <c r="T22" s="62"/>
      <c r="U22" s="62"/>
    </row>
    <row r="23" spans="1:21" s="63" customFormat="1" ht="12.75">
      <c r="A23" s="80" t="s">
        <v>3</v>
      </c>
      <c r="B23" s="42" t="s">
        <v>366</v>
      </c>
      <c r="C23" s="34" t="s">
        <v>8</v>
      </c>
      <c r="D23" s="39">
        <f t="shared" si="1"/>
        <v>62.5</v>
      </c>
      <c r="E23" s="130">
        <v>10</v>
      </c>
      <c r="F23" s="46">
        <v>10</v>
      </c>
      <c r="G23" s="45">
        <v>12.5</v>
      </c>
      <c r="H23" s="46">
        <v>10</v>
      </c>
      <c r="I23" s="46"/>
      <c r="J23" s="46">
        <v>20</v>
      </c>
      <c r="K23" s="45"/>
      <c r="L23" s="46">
        <v>10</v>
      </c>
      <c r="M23" s="78" t="s">
        <v>202</v>
      </c>
      <c r="N23" s="10"/>
      <c r="O23" s="116"/>
      <c r="P23" s="123"/>
      <c r="Q23" s="91"/>
      <c r="R23" s="77"/>
      <c r="S23" s="62"/>
      <c r="T23" s="62"/>
      <c r="U23" s="62"/>
    </row>
    <row r="24" spans="1:21" s="63" customFormat="1" ht="12.75">
      <c r="A24" s="80" t="s">
        <v>4</v>
      </c>
      <c r="B24" s="29" t="s">
        <v>316</v>
      </c>
      <c r="C24" s="34" t="s">
        <v>158</v>
      </c>
      <c r="D24" s="39">
        <f t="shared" si="1"/>
        <v>59.5</v>
      </c>
      <c r="E24" s="45">
        <v>12.5</v>
      </c>
      <c r="F24" s="45">
        <v>12.5</v>
      </c>
      <c r="G24" s="45">
        <v>9.5</v>
      </c>
      <c r="H24" s="44"/>
      <c r="I24" s="44"/>
      <c r="J24" s="46">
        <v>15</v>
      </c>
      <c r="K24" s="46">
        <v>10</v>
      </c>
      <c r="L24" s="45">
        <v>9.5</v>
      </c>
      <c r="M24" s="41" t="s">
        <v>202</v>
      </c>
      <c r="N24" s="10"/>
      <c r="O24" s="116"/>
      <c r="P24" s="103"/>
      <c r="Q24" s="91"/>
      <c r="R24" s="58"/>
      <c r="S24" s="62"/>
      <c r="T24" s="62"/>
      <c r="U24" s="62"/>
    </row>
    <row r="25" spans="1:21" s="63" customFormat="1" ht="12.75">
      <c r="A25" s="80" t="s">
        <v>5</v>
      </c>
      <c r="B25" s="29" t="s">
        <v>286</v>
      </c>
      <c r="C25" s="107" t="s">
        <v>158</v>
      </c>
      <c r="D25" s="39">
        <f t="shared" si="1"/>
        <v>53</v>
      </c>
      <c r="E25" s="45"/>
      <c r="F25" s="45">
        <v>9.5</v>
      </c>
      <c r="G25" s="46">
        <v>10</v>
      </c>
      <c r="H25" s="44"/>
      <c r="I25" s="46">
        <v>15</v>
      </c>
      <c r="J25" s="44"/>
      <c r="K25" s="45">
        <v>9.5</v>
      </c>
      <c r="L25" s="46">
        <v>9</v>
      </c>
      <c r="M25" s="41" t="s">
        <v>287</v>
      </c>
      <c r="N25" s="52"/>
      <c r="O25" s="196"/>
      <c r="P25" s="123"/>
      <c r="Q25" s="103"/>
      <c r="R25" s="58"/>
      <c r="S25" s="92"/>
      <c r="T25" s="92"/>
      <c r="U25" s="62"/>
    </row>
    <row r="26" spans="1:21" s="63" customFormat="1" ht="12.75">
      <c r="A26" s="80" t="s">
        <v>6</v>
      </c>
      <c r="B26" s="42" t="s">
        <v>367</v>
      </c>
      <c r="C26" s="135" t="s">
        <v>181</v>
      </c>
      <c r="D26" s="39">
        <f t="shared" si="1"/>
        <v>53</v>
      </c>
      <c r="E26" s="45">
        <v>9.5</v>
      </c>
      <c r="F26" s="46">
        <v>9</v>
      </c>
      <c r="G26" s="46">
        <v>9</v>
      </c>
      <c r="H26" s="45">
        <v>9.5</v>
      </c>
      <c r="I26" s="45">
        <v>12.5</v>
      </c>
      <c r="J26" s="45">
        <v>12.5</v>
      </c>
      <c r="K26" s="45"/>
      <c r="L26" s="45">
        <v>8.5</v>
      </c>
      <c r="M26" s="41" t="s">
        <v>225</v>
      </c>
      <c r="N26" s="10"/>
      <c r="O26" s="196"/>
      <c r="P26" s="97"/>
      <c r="Q26" s="68"/>
      <c r="R26" s="77"/>
      <c r="S26" s="62"/>
      <c r="T26" s="62"/>
      <c r="U26" s="62"/>
    </row>
    <row r="27" spans="1:21" s="63" customFormat="1" ht="12.75">
      <c r="A27" s="80" t="s">
        <v>7</v>
      </c>
      <c r="B27" s="42" t="s">
        <v>429</v>
      </c>
      <c r="C27" s="107" t="s">
        <v>159</v>
      </c>
      <c r="D27" s="39">
        <f t="shared" si="1"/>
        <v>43</v>
      </c>
      <c r="E27" s="45"/>
      <c r="F27" s="44"/>
      <c r="G27" s="45">
        <v>7.5</v>
      </c>
      <c r="H27" s="46">
        <v>9</v>
      </c>
      <c r="I27" s="46">
        <v>9</v>
      </c>
      <c r="J27" s="45">
        <v>9.5</v>
      </c>
      <c r="K27" s="124"/>
      <c r="L27" s="46">
        <v>8</v>
      </c>
      <c r="M27" s="41" t="s">
        <v>342</v>
      </c>
      <c r="N27" s="112"/>
      <c r="O27" s="116"/>
      <c r="P27" s="114"/>
      <c r="Q27" s="115"/>
      <c r="R27" s="77"/>
      <c r="S27" s="62"/>
      <c r="T27" s="62"/>
      <c r="U27" s="62"/>
    </row>
    <row r="28" spans="1:21" s="63" customFormat="1" ht="12.75">
      <c r="A28" s="80" t="s">
        <v>9</v>
      </c>
      <c r="B28" s="42" t="s">
        <v>393</v>
      </c>
      <c r="C28" s="34" t="s">
        <v>159</v>
      </c>
      <c r="D28" s="39">
        <f t="shared" si="1"/>
        <v>39</v>
      </c>
      <c r="E28" s="46"/>
      <c r="F28" s="46">
        <v>8</v>
      </c>
      <c r="G28" s="46">
        <v>0</v>
      </c>
      <c r="H28" s="45">
        <v>8.5</v>
      </c>
      <c r="I28" s="45">
        <v>8.5</v>
      </c>
      <c r="J28" s="44"/>
      <c r="K28" s="46">
        <v>8</v>
      </c>
      <c r="L28" s="46">
        <v>6</v>
      </c>
      <c r="M28" s="41" t="s">
        <v>287</v>
      </c>
      <c r="N28" s="10"/>
      <c r="O28" s="116"/>
      <c r="P28" s="123"/>
      <c r="Q28" s="91"/>
      <c r="R28" s="58"/>
      <c r="S28" s="62"/>
      <c r="T28" s="62"/>
      <c r="U28" s="62"/>
    </row>
    <row r="29" spans="1:21" s="63" customFormat="1" ht="12.75">
      <c r="A29" s="80" t="s">
        <v>12</v>
      </c>
      <c r="B29" s="42" t="s">
        <v>461</v>
      </c>
      <c r="C29" s="34" t="s">
        <v>159</v>
      </c>
      <c r="D29" s="39">
        <f t="shared" si="1"/>
        <v>30</v>
      </c>
      <c r="E29" s="45"/>
      <c r="F29" s="44"/>
      <c r="G29" s="44"/>
      <c r="H29" s="46"/>
      <c r="I29" s="46">
        <v>8</v>
      </c>
      <c r="J29" s="46">
        <v>9</v>
      </c>
      <c r="K29" s="45">
        <v>6.5</v>
      </c>
      <c r="L29" s="45">
        <v>6.5</v>
      </c>
      <c r="M29" s="41" t="s">
        <v>287</v>
      </c>
      <c r="N29" s="10"/>
      <c r="O29" s="116"/>
      <c r="P29" s="114"/>
      <c r="Q29" s="115"/>
      <c r="R29" s="58"/>
      <c r="S29" s="62"/>
      <c r="T29" s="62"/>
      <c r="U29" s="62"/>
    </row>
    <row r="30" spans="1:21" s="63" customFormat="1" ht="12.75">
      <c r="A30" s="80" t="s">
        <v>13</v>
      </c>
      <c r="B30" s="29" t="s">
        <v>285</v>
      </c>
      <c r="C30" s="34" t="s">
        <v>260</v>
      </c>
      <c r="D30" s="39">
        <f t="shared" si="1"/>
        <v>28.5</v>
      </c>
      <c r="E30" s="44"/>
      <c r="F30" s="48"/>
      <c r="G30" s="128">
        <v>8.5</v>
      </c>
      <c r="H30" s="46"/>
      <c r="I30" s="46">
        <v>10</v>
      </c>
      <c r="J30" s="46">
        <v>10</v>
      </c>
      <c r="K30" s="46"/>
      <c r="L30" s="44"/>
      <c r="M30" s="41" t="s">
        <v>225</v>
      </c>
      <c r="N30" s="52"/>
      <c r="O30" s="116"/>
      <c r="P30" s="97"/>
      <c r="Q30" s="115"/>
      <c r="R30" s="77"/>
      <c r="S30" s="92"/>
      <c r="T30" s="92"/>
      <c r="U30" s="62"/>
    </row>
    <row r="31" spans="1:21" s="63" customFormat="1" ht="12.75">
      <c r="A31" s="80" t="s">
        <v>10</v>
      </c>
      <c r="B31" s="42" t="s">
        <v>457</v>
      </c>
      <c r="C31" s="34" t="s">
        <v>8</v>
      </c>
      <c r="D31" s="39">
        <f t="shared" si="1"/>
        <v>18</v>
      </c>
      <c r="E31" s="45"/>
      <c r="F31" s="44"/>
      <c r="G31" s="44"/>
      <c r="H31" s="46"/>
      <c r="I31" s="45">
        <v>9.5</v>
      </c>
      <c r="J31" s="44"/>
      <c r="K31" s="45">
        <v>8.5</v>
      </c>
      <c r="L31" s="44"/>
      <c r="M31" s="41" t="s">
        <v>287</v>
      </c>
      <c r="N31" s="10"/>
      <c r="O31" s="116"/>
      <c r="P31" s="114"/>
      <c r="Q31" s="115"/>
      <c r="R31" s="77"/>
      <c r="S31" s="62"/>
      <c r="T31" s="62"/>
      <c r="U31" s="62"/>
    </row>
    <row r="32" spans="1:21" s="63" customFormat="1" ht="12.75">
      <c r="A32" s="80" t="s">
        <v>14</v>
      </c>
      <c r="B32" s="42" t="s">
        <v>380</v>
      </c>
      <c r="C32" s="34" t="s">
        <v>305</v>
      </c>
      <c r="D32" s="39">
        <f t="shared" si="1"/>
        <v>17.5</v>
      </c>
      <c r="E32" s="46"/>
      <c r="F32" s="45">
        <v>8.5</v>
      </c>
      <c r="G32" s="44"/>
      <c r="H32" s="46"/>
      <c r="I32" s="44"/>
      <c r="J32" s="44"/>
      <c r="K32" s="46">
        <v>9</v>
      </c>
      <c r="L32" s="44"/>
      <c r="M32" s="41" t="s">
        <v>202</v>
      </c>
      <c r="N32" s="10"/>
      <c r="O32" s="116"/>
      <c r="P32" s="97"/>
      <c r="Q32" s="68"/>
      <c r="R32" s="59"/>
      <c r="S32" s="62"/>
      <c r="T32" s="62"/>
      <c r="U32" s="62"/>
    </row>
    <row r="33" spans="1:21" s="63" customFormat="1" ht="12.75">
      <c r="A33" s="80" t="s">
        <v>18</v>
      </c>
      <c r="B33" s="29" t="s">
        <v>478</v>
      </c>
      <c r="C33" s="34" t="s">
        <v>158</v>
      </c>
      <c r="D33" s="39">
        <f t="shared" si="1"/>
        <v>16</v>
      </c>
      <c r="E33" s="46"/>
      <c r="F33" s="44"/>
      <c r="G33" s="46"/>
      <c r="H33" s="46"/>
      <c r="I33" s="46"/>
      <c r="J33" s="45">
        <v>8.5</v>
      </c>
      <c r="K33" s="45">
        <v>7.5</v>
      </c>
      <c r="L33" s="46">
        <v>0</v>
      </c>
      <c r="M33" s="41" t="s">
        <v>480</v>
      </c>
      <c r="N33" s="62"/>
      <c r="O33" s="62"/>
      <c r="P33" s="62"/>
      <c r="Q33" s="49"/>
      <c r="R33" s="62"/>
      <c r="S33" s="62"/>
      <c r="T33" s="62"/>
      <c r="U33" s="62"/>
    </row>
    <row r="34" spans="1:25" s="63" customFormat="1" ht="12.75">
      <c r="A34" s="80" t="s">
        <v>11</v>
      </c>
      <c r="B34" s="42" t="s">
        <v>494</v>
      </c>
      <c r="C34" s="34" t="s">
        <v>182</v>
      </c>
      <c r="D34" s="39">
        <f t="shared" si="1"/>
        <v>14.5</v>
      </c>
      <c r="E34" s="45"/>
      <c r="F34" s="44"/>
      <c r="G34" s="45"/>
      <c r="H34" s="44"/>
      <c r="I34" s="44"/>
      <c r="J34" s="44"/>
      <c r="K34" s="46">
        <v>7</v>
      </c>
      <c r="L34" s="45">
        <v>7.5</v>
      </c>
      <c r="M34" s="41" t="s">
        <v>225</v>
      </c>
      <c r="N34" s="41"/>
      <c r="O34" s="116"/>
      <c r="P34" s="62"/>
      <c r="Q34" s="62"/>
      <c r="R34" s="31"/>
      <c r="S34" s="62"/>
      <c r="T34" s="62"/>
      <c r="U34" s="62"/>
      <c r="V34" s="62"/>
      <c r="W34" s="62"/>
      <c r="X34" s="62"/>
      <c r="Y34" s="62"/>
    </row>
    <row r="35" spans="1:25" s="63" customFormat="1" ht="12.75">
      <c r="A35" s="80" t="s">
        <v>16</v>
      </c>
      <c r="B35" s="29" t="s">
        <v>511</v>
      </c>
      <c r="C35" s="34" t="s">
        <v>277</v>
      </c>
      <c r="D35" s="39">
        <f t="shared" si="1"/>
        <v>7</v>
      </c>
      <c r="E35" s="46"/>
      <c r="F35" s="48"/>
      <c r="G35" s="46"/>
      <c r="H35" s="44"/>
      <c r="I35" s="44"/>
      <c r="J35" s="44"/>
      <c r="K35" s="46"/>
      <c r="L35" s="46">
        <v>7</v>
      </c>
      <c r="M35" s="41" t="s">
        <v>231</v>
      </c>
      <c r="N35" s="10"/>
      <c r="O35" s="49"/>
      <c r="P35" s="62"/>
      <c r="Q35" s="62"/>
      <c r="R35" s="31"/>
      <c r="S35" s="62"/>
      <c r="T35" s="62"/>
      <c r="U35" s="62"/>
      <c r="V35" s="62"/>
      <c r="W35" s="62"/>
      <c r="X35" s="62"/>
      <c r="Y35" s="62"/>
    </row>
    <row r="36" spans="1:21" s="63" customFormat="1" ht="12.75">
      <c r="A36" s="80" t="s">
        <v>17</v>
      </c>
      <c r="B36" s="29" t="s">
        <v>479</v>
      </c>
      <c r="C36" s="34" t="s">
        <v>158</v>
      </c>
      <c r="D36" s="39">
        <f t="shared" si="1"/>
        <v>0</v>
      </c>
      <c r="E36" s="46"/>
      <c r="F36" s="44"/>
      <c r="G36" s="46"/>
      <c r="H36" s="46"/>
      <c r="I36" s="46"/>
      <c r="J36" s="46">
        <v>0</v>
      </c>
      <c r="K36" s="45"/>
      <c r="L36" s="45"/>
      <c r="M36" s="41" t="s">
        <v>342</v>
      </c>
      <c r="N36" s="62"/>
      <c r="O36" s="62"/>
      <c r="P36" s="62"/>
      <c r="Q36" s="49"/>
      <c r="R36" s="62"/>
      <c r="S36" s="62"/>
      <c r="T36" s="62"/>
      <c r="U36" s="62"/>
    </row>
    <row r="37" spans="1:21" s="63" customFormat="1" ht="12.75">
      <c r="A37" s="80"/>
      <c r="B37" s="29" t="s">
        <v>395</v>
      </c>
      <c r="C37" s="107" t="s">
        <v>158</v>
      </c>
      <c r="D37" s="39">
        <f t="shared" si="1"/>
        <v>0</v>
      </c>
      <c r="E37" s="46"/>
      <c r="F37" s="46">
        <v>0</v>
      </c>
      <c r="G37" s="46"/>
      <c r="H37" s="44"/>
      <c r="I37" s="44"/>
      <c r="J37" s="44"/>
      <c r="K37" s="46"/>
      <c r="L37" s="44"/>
      <c r="M37" s="41" t="s">
        <v>342</v>
      </c>
      <c r="N37" s="10"/>
      <c r="O37" s="116"/>
      <c r="P37" s="82"/>
      <c r="Q37" s="76"/>
      <c r="R37" s="77"/>
      <c r="S37" s="62"/>
      <c r="T37" s="62"/>
      <c r="U37" s="62"/>
    </row>
    <row r="39" spans="1:17" s="50" customFormat="1" ht="12.75">
      <c r="A39" s="32"/>
      <c r="B39" s="31"/>
      <c r="C39" s="31"/>
      <c r="D39" s="24"/>
      <c r="E39" s="24"/>
      <c r="F39" s="33"/>
      <c r="G39" s="24"/>
      <c r="H39" s="33"/>
      <c r="I39" s="33"/>
      <c r="J39" s="33"/>
      <c r="K39" s="24"/>
      <c r="L39" s="33"/>
      <c r="M39" s="12"/>
      <c r="N39" s="43"/>
      <c r="O39" s="43"/>
      <c r="P39" s="43"/>
      <c r="Q39" s="49"/>
    </row>
    <row r="40" spans="1:17" s="50" customFormat="1" ht="18.75">
      <c r="A40" s="195" t="s">
        <v>525</v>
      </c>
      <c r="B40" s="31"/>
      <c r="C40" s="31"/>
      <c r="D40" s="24"/>
      <c r="E40" s="24"/>
      <c r="F40" s="33"/>
      <c r="G40" s="24"/>
      <c r="H40" s="33"/>
      <c r="I40" s="33"/>
      <c r="J40" s="33"/>
      <c r="K40" s="24"/>
      <c r="L40" s="33"/>
      <c r="M40" s="12"/>
      <c r="N40" s="43"/>
      <c r="O40" s="43"/>
      <c r="P40" s="43"/>
      <c r="Q40" s="49"/>
    </row>
    <row r="41" spans="1:17" s="50" customFormat="1" ht="13.5" thickBot="1">
      <c r="A41" s="32"/>
      <c r="B41" s="31"/>
      <c r="C41" s="31"/>
      <c r="D41" s="24"/>
      <c r="E41" s="33"/>
      <c r="F41" s="24"/>
      <c r="G41" s="24"/>
      <c r="H41" s="33"/>
      <c r="I41" s="33"/>
      <c r="J41" s="33"/>
      <c r="K41" s="33"/>
      <c r="L41" s="24"/>
      <c r="M41" s="12"/>
      <c r="N41" s="43"/>
      <c r="O41" s="43"/>
      <c r="P41" s="43"/>
      <c r="Q41" s="49"/>
    </row>
    <row r="42" spans="1:21" s="51" customFormat="1" ht="15.75" thickBot="1">
      <c r="A42" s="112"/>
      <c r="B42" s="206" t="s">
        <v>61</v>
      </c>
      <c r="C42" s="207"/>
      <c r="D42" s="63"/>
      <c r="E42" s="4" t="s">
        <v>0</v>
      </c>
      <c r="F42" s="5" t="s">
        <v>1</v>
      </c>
      <c r="G42" s="5" t="s">
        <v>2</v>
      </c>
      <c r="H42" s="5" t="s">
        <v>3</v>
      </c>
      <c r="I42" s="5" t="s">
        <v>4</v>
      </c>
      <c r="J42" s="5" t="s">
        <v>5</v>
      </c>
      <c r="K42" s="5" t="s">
        <v>6</v>
      </c>
      <c r="L42" s="6" t="s">
        <v>7</v>
      </c>
      <c r="M42" s="10"/>
      <c r="N42" s="43"/>
      <c r="O42" s="43"/>
      <c r="P42" s="43"/>
      <c r="Q42" s="49"/>
      <c r="R42" s="50"/>
      <c r="S42" s="50"/>
      <c r="T42" s="50"/>
      <c r="U42" s="50"/>
    </row>
    <row r="43" spans="1:21" s="51" customFormat="1" ht="12.75">
      <c r="A43" s="112"/>
      <c r="B43" s="112"/>
      <c r="C43" s="112"/>
      <c r="D43" s="63"/>
      <c r="E43" s="2"/>
      <c r="F43" s="2"/>
      <c r="G43" s="2"/>
      <c r="H43" s="2"/>
      <c r="I43" s="2"/>
      <c r="J43" s="2"/>
      <c r="K43" s="2"/>
      <c r="L43" s="2"/>
      <c r="M43" s="10"/>
      <c r="N43" s="43"/>
      <c r="O43" s="43"/>
      <c r="P43" s="43"/>
      <c r="Q43" s="50"/>
      <c r="R43" s="50"/>
      <c r="S43" s="50"/>
      <c r="T43" s="50"/>
      <c r="U43" s="50"/>
    </row>
    <row r="44" spans="1:21" s="63" customFormat="1" ht="12.75">
      <c r="A44" s="80" t="s">
        <v>0</v>
      </c>
      <c r="B44" s="42" t="s">
        <v>253</v>
      </c>
      <c r="C44" s="34" t="s">
        <v>158</v>
      </c>
      <c r="D44" s="39">
        <f aca="true" t="shared" si="2" ref="D44:D70">IF(COUNTA(E44:L44)&gt;=1,LARGE(E44:L44,1),0)+IF(COUNTA(E44:L44)&gt;=2,LARGE(E44:L44,2),0)+IF(COUNTA(E44:L44)&gt;=3,LARGE(E44:L44,3),0)+IF(COUNTA(E44:L44)&gt;=4,LARGE(E44:L44,4),0)+IF(COUNTA(E44:L44)&gt;=5,LARGE(E44:L44,5),0)</f>
        <v>100</v>
      </c>
      <c r="E44" s="46">
        <v>20</v>
      </c>
      <c r="F44" s="46">
        <v>20</v>
      </c>
      <c r="G44" s="46">
        <v>20</v>
      </c>
      <c r="H44" s="46">
        <v>20</v>
      </c>
      <c r="I44" s="46"/>
      <c r="J44" s="45"/>
      <c r="K44" s="46">
        <v>20</v>
      </c>
      <c r="L44" s="46">
        <v>20</v>
      </c>
      <c r="M44" s="41" t="s">
        <v>176</v>
      </c>
      <c r="N44" s="41"/>
      <c r="O44" s="116"/>
      <c r="P44" s="158"/>
      <c r="Q44" s="143"/>
      <c r="R44" s="77"/>
      <c r="S44" s="62"/>
      <c r="T44" s="62"/>
      <c r="U44" s="62"/>
    </row>
    <row r="45" spans="1:21" s="63" customFormat="1" ht="12.75">
      <c r="A45" s="80" t="s">
        <v>1</v>
      </c>
      <c r="B45" s="42" t="s">
        <v>229</v>
      </c>
      <c r="C45" s="34" t="s">
        <v>8</v>
      </c>
      <c r="D45" s="39">
        <f t="shared" si="2"/>
        <v>75</v>
      </c>
      <c r="E45" s="46"/>
      <c r="F45" s="46">
        <v>15</v>
      </c>
      <c r="G45" s="46">
        <v>15</v>
      </c>
      <c r="H45" s="46">
        <v>15</v>
      </c>
      <c r="I45" s="45"/>
      <c r="J45" s="45"/>
      <c r="K45" s="46">
        <v>15</v>
      </c>
      <c r="L45" s="46">
        <v>15</v>
      </c>
      <c r="M45" s="41" t="s">
        <v>225</v>
      </c>
      <c r="N45" s="32"/>
      <c r="O45" s="116"/>
      <c r="P45" s="103"/>
      <c r="Q45" s="91"/>
      <c r="R45" s="58"/>
      <c r="S45" s="62"/>
      <c r="T45" s="62"/>
      <c r="U45" s="62"/>
    </row>
    <row r="46" spans="1:21" s="63" customFormat="1" ht="12.75">
      <c r="A46" s="80" t="s">
        <v>2</v>
      </c>
      <c r="B46" s="42" t="s">
        <v>216</v>
      </c>
      <c r="C46" s="34" t="s">
        <v>159</v>
      </c>
      <c r="D46" s="39">
        <f t="shared" si="2"/>
        <v>67.5</v>
      </c>
      <c r="E46" s="46">
        <v>15</v>
      </c>
      <c r="F46" s="45"/>
      <c r="G46" s="45"/>
      <c r="H46" s="46">
        <v>10</v>
      </c>
      <c r="I46" s="46">
        <v>20</v>
      </c>
      <c r="J46" s="46"/>
      <c r="K46" s="46">
        <v>10</v>
      </c>
      <c r="L46" s="45">
        <v>12.5</v>
      </c>
      <c r="M46" s="78" t="s">
        <v>202</v>
      </c>
      <c r="N46" s="62"/>
      <c r="O46" s="116"/>
      <c r="P46" s="123"/>
      <c r="Q46" s="91"/>
      <c r="R46" s="77"/>
      <c r="S46" s="62"/>
      <c r="T46" s="62"/>
      <c r="U46" s="62"/>
    </row>
    <row r="47" spans="1:21" s="63" customFormat="1" ht="12.75">
      <c r="A47" s="80" t="s">
        <v>3</v>
      </c>
      <c r="B47" s="42" t="s">
        <v>257</v>
      </c>
      <c r="C47" s="34" t="s">
        <v>158</v>
      </c>
      <c r="D47" s="39">
        <f t="shared" si="2"/>
        <v>62.5</v>
      </c>
      <c r="E47" s="45">
        <v>12.5</v>
      </c>
      <c r="F47" s="45">
        <v>12.5</v>
      </c>
      <c r="G47" s="45">
        <v>12.5</v>
      </c>
      <c r="H47" s="45">
        <v>12.5</v>
      </c>
      <c r="I47" s="44"/>
      <c r="J47" s="46"/>
      <c r="K47" s="45">
        <v>12.5</v>
      </c>
      <c r="L47" s="46">
        <v>10</v>
      </c>
      <c r="M47" s="41" t="s">
        <v>225</v>
      </c>
      <c r="N47" s="10"/>
      <c r="O47" s="116"/>
      <c r="P47" s="123"/>
      <c r="Q47" s="91"/>
      <c r="R47" s="77"/>
      <c r="S47" s="62"/>
      <c r="T47" s="62"/>
      <c r="U47" s="62"/>
    </row>
    <row r="48" spans="1:21" s="63" customFormat="1" ht="12.75">
      <c r="A48" s="80" t="s">
        <v>4</v>
      </c>
      <c r="B48" s="42" t="s">
        <v>366</v>
      </c>
      <c r="C48" s="34" t="s">
        <v>8</v>
      </c>
      <c r="D48" s="39">
        <f t="shared" si="2"/>
        <v>54</v>
      </c>
      <c r="E48" s="46">
        <v>8</v>
      </c>
      <c r="F48" s="46">
        <v>8</v>
      </c>
      <c r="G48" s="46">
        <v>9</v>
      </c>
      <c r="H48" s="46">
        <v>9</v>
      </c>
      <c r="I48" s="46"/>
      <c r="J48" s="46">
        <v>20</v>
      </c>
      <c r="K48" s="45"/>
      <c r="L48" s="46">
        <v>8</v>
      </c>
      <c r="M48" s="78" t="s">
        <v>202</v>
      </c>
      <c r="N48" s="10"/>
      <c r="O48" s="116"/>
      <c r="P48" s="142"/>
      <c r="Q48" s="143"/>
      <c r="R48" s="58"/>
      <c r="S48" s="62"/>
      <c r="T48" s="62"/>
      <c r="U48" s="62"/>
    </row>
    <row r="49" spans="1:21" s="63" customFormat="1" ht="12.75">
      <c r="A49" s="80" t="s">
        <v>5</v>
      </c>
      <c r="B49" s="29" t="s">
        <v>281</v>
      </c>
      <c r="C49" s="34" t="s">
        <v>159</v>
      </c>
      <c r="D49" s="39">
        <f t="shared" si="2"/>
        <v>52.5</v>
      </c>
      <c r="E49" s="46">
        <v>9</v>
      </c>
      <c r="F49" s="46">
        <v>9</v>
      </c>
      <c r="G49" s="128">
        <v>8.5</v>
      </c>
      <c r="H49" s="45">
        <v>9.5</v>
      </c>
      <c r="I49" s="46">
        <v>15</v>
      </c>
      <c r="J49" s="45"/>
      <c r="K49" s="45">
        <v>9.5</v>
      </c>
      <c r="L49" s="45">
        <v>9.5</v>
      </c>
      <c r="M49" s="41" t="s">
        <v>176</v>
      </c>
      <c r="N49" s="112"/>
      <c r="O49" s="116"/>
      <c r="P49" s="142"/>
      <c r="Q49" s="143"/>
      <c r="R49" s="77"/>
      <c r="S49" s="62"/>
      <c r="T49" s="62"/>
      <c r="U49" s="62"/>
    </row>
    <row r="50" spans="1:25" s="63" customFormat="1" ht="12.75">
      <c r="A50" s="80" t="s">
        <v>6</v>
      </c>
      <c r="B50" s="29" t="s">
        <v>316</v>
      </c>
      <c r="C50" s="34" t="s">
        <v>158</v>
      </c>
      <c r="D50" s="39">
        <f t="shared" si="2"/>
        <v>48.5</v>
      </c>
      <c r="E50" s="45">
        <v>8.5</v>
      </c>
      <c r="F50" s="45">
        <v>8.5</v>
      </c>
      <c r="G50" s="45">
        <v>6.5</v>
      </c>
      <c r="H50" s="124"/>
      <c r="I50" s="45"/>
      <c r="J50" s="46">
        <v>15</v>
      </c>
      <c r="K50" s="46">
        <v>9</v>
      </c>
      <c r="L50" s="45">
        <v>7.5</v>
      </c>
      <c r="M50" s="41" t="s">
        <v>202</v>
      </c>
      <c r="N50" s="10"/>
      <c r="O50" s="116"/>
      <c r="P50" s="142"/>
      <c r="Q50" s="143"/>
      <c r="R50" s="58"/>
      <c r="S50" s="62"/>
      <c r="T50" s="62"/>
      <c r="U50" s="62"/>
      <c r="V50" s="112"/>
      <c r="W50" s="112"/>
      <c r="X50" s="112"/>
      <c r="Y50" s="112"/>
    </row>
    <row r="51" spans="1:25" s="112" customFormat="1" ht="12.75">
      <c r="A51" s="80" t="s">
        <v>7</v>
      </c>
      <c r="B51" s="42" t="s">
        <v>367</v>
      </c>
      <c r="C51" s="29" t="s">
        <v>181</v>
      </c>
      <c r="D51" s="39">
        <f t="shared" si="2"/>
        <v>43.5</v>
      </c>
      <c r="E51" s="46">
        <v>6</v>
      </c>
      <c r="F51" s="45">
        <v>6.5</v>
      </c>
      <c r="G51" s="46">
        <v>6</v>
      </c>
      <c r="H51" s="45">
        <v>8.5</v>
      </c>
      <c r="I51" s="45">
        <v>9.5</v>
      </c>
      <c r="J51" s="45">
        <v>12.5</v>
      </c>
      <c r="K51" s="45"/>
      <c r="L51" s="45">
        <v>6.5</v>
      </c>
      <c r="M51" s="41" t="s">
        <v>225</v>
      </c>
      <c r="N51" s="10"/>
      <c r="O51" s="116"/>
      <c r="P51" s="123"/>
      <c r="Q51" s="91"/>
      <c r="R51" s="77"/>
      <c r="S51" s="62"/>
      <c r="T51" s="62"/>
      <c r="U51" s="62"/>
      <c r="V51" s="63"/>
      <c r="W51" s="63"/>
      <c r="X51" s="63"/>
      <c r="Y51" s="63"/>
    </row>
    <row r="52" spans="1:21" s="63" customFormat="1" ht="12.75">
      <c r="A52" s="80" t="s">
        <v>9</v>
      </c>
      <c r="B52" s="29" t="s">
        <v>286</v>
      </c>
      <c r="C52" s="107" t="s">
        <v>158</v>
      </c>
      <c r="D52" s="39">
        <f t="shared" si="2"/>
        <v>42.5</v>
      </c>
      <c r="E52" s="45"/>
      <c r="F52" s="46">
        <v>7</v>
      </c>
      <c r="G52" s="45">
        <v>7.5</v>
      </c>
      <c r="H52" s="124"/>
      <c r="I52" s="45">
        <v>12.5</v>
      </c>
      <c r="J52" s="44"/>
      <c r="K52" s="45">
        <v>8.5</v>
      </c>
      <c r="L52" s="46">
        <v>7</v>
      </c>
      <c r="M52" s="41" t="s">
        <v>287</v>
      </c>
      <c r="N52" s="112"/>
      <c r="O52" s="116"/>
      <c r="P52" s="97"/>
      <c r="Q52" s="68"/>
      <c r="R52" s="77"/>
      <c r="S52" s="62"/>
      <c r="T52" s="62"/>
      <c r="U52" s="62"/>
    </row>
    <row r="53" spans="1:21" s="63" customFormat="1" ht="12.75">
      <c r="A53" s="80" t="s">
        <v>12</v>
      </c>
      <c r="B53" s="29" t="s">
        <v>284</v>
      </c>
      <c r="C53" s="107" t="s">
        <v>159</v>
      </c>
      <c r="D53" s="39">
        <f t="shared" si="2"/>
        <v>40</v>
      </c>
      <c r="E53" s="45">
        <v>7.5</v>
      </c>
      <c r="F53" s="45">
        <v>7.5</v>
      </c>
      <c r="G53" s="46">
        <v>7</v>
      </c>
      <c r="H53" s="48"/>
      <c r="I53" s="46">
        <v>10</v>
      </c>
      <c r="J53" s="44"/>
      <c r="K53" s="46">
        <v>8</v>
      </c>
      <c r="L53" s="46">
        <v>6</v>
      </c>
      <c r="M53" s="41" t="s">
        <v>176</v>
      </c>
      <c r="N53" s="112"/>
      <c r="O53" s="116"/>
      <c r="P53" s="103"/>
      <c r="Q53" s="91"/>
      <c r="R53" s="58"/>
      <c r="S53" s="62"/>
      <c r="T53" s="62"/>
      <c r="U53" s="62"/>
    </row>
    <row r="54" spans="1:21" s="63" customFormat="1" ht="12.75">
      <c r="A54" s="80" t="s">
        <v>13</v>
      </c>
      <c r="B54" s="42" t="s">
        <v>212</v>
      </c>
      <c r="C54" s="34" t="s">
        <v>276</v>
      </c>
      <c r="D54" s="39">
        <f t="shared" si="2"/>
        <v>39</v>
      </c>
      <c r="E54" s="46">
        <v>10</v>
      </c>
      <c r="F54" s="46">
        <v>10</v>
      </c>
      <c r="G54" s="46">
        <v>10</v>
      </c>
      <c r="H54" s="46"/>
      <c r="I54" s="46"/>
      <c r="J54" s="45"/>
      <c r="K54" s="46"/>
      <c r="L54" s="46">
        <v>9</v>
      </c>
      <c r="M54" s="41" t="s">
        <v>176</v>
      </c>
      <c r="N54" s="49"/>
      <c r="O54" s="116"/>
      <c r="P54" s="142"/>
      <c r="Q54" s="143"/>
      <c r="R54" s="77"/>
      <c r="S54" s="62"/>
      <c r="T54" s="62"/>
      <c r="U54" s="62"/>
    </row>
    <row r="55" spans="1:21" s="63" customFormat="1" ht="12.75">
      <c r="A55" s="80" t="s">
        <v>10</v>
      </c>
      <c r="B55" s="42" t="s">
        <v>429</v>
      </c>
      <c r="C55" s="34" t="s">
        <v>159</v>
      </c>
      <c r="D55" s="39">
        <f t="shared" si="2"/>
        <v>36.25</v>
      </c>
      <c r="E55" s="45"/>
      <c r="F55" s="44"/>
      <c r="G55" s="46">
        <v>5</v>
      </c>
      <c r="H55" s="46">
        <v>8</v>
      </c>
      <c r="I55" s="46">
        <v>8</v>
      </c>
      <c r="J55" s="45">
        <v>9.5</v>
      </c>
      <c r="K55" s="124"/>
      <c r="L55" s="44">
        <v>5.75</v>
      </c>
      <c r="M55" s="41" t="s">
        <v>342</v>
      </c>
      <c r="N55" s="112"/>
      <c r="O55" s="116"/>
      <c r="P55" s="123"/>
      <c r="Q55" s="103"/>
      <c r="R55" s="58"/>
      <c r="S55" s="62"/>
      <c r="T55" s="62"/>
      <c r="U55" s="62"/>
    </row>
    <row r="56" spans="1:21" s="63" customFormat="1" ht="12.75">
      <c r="A56" s="80" t="s">
        <v>14</v>
      </c>
      <c r="B56" s="42" t="s">
        <v>393</v>
      </c>
      <c r="C56" s="34" t="s">
        <v>159</v>
      </c>
      <c r="D56" s="39">
        <f t="shared" si="2"/>
        <v>31.25</v>
      </c>
      <c r="E56" s="46"/>
      <c r="F56" s="45">
        <v>5.5</v>
      </c>
      <c r="G56" s="46">
        <v>0</v>
      </c>
      <c r="H56" s="45">
        <v>7.5</v>
      </c>
      <c r="I56" s="45">
        <v>7.5</v>
      </c>
      <c r="J56" s="44"/>
      <c r="K56" s="46">
        <v>6</v>
      </c>
      <c r="L56" s="44">
        <v>4.75</v>
      </c>
      <c r="M56" s="41" t="s">
        <v>287</v>
      </c>
      <c r="N56" s="10"/>
      <c r="O56" s="116"/>
      <c r="P56" s="114"/>
      <c r="Q56" s="115"/>
      <c r="R56" s="59"/>
      <c r="S56" s="62"/>
      <c r="T56" s="62"/>
      <c r="U56" s="62"/>
    </row>
    <row r="57" spans="1:21" s="63" customFormat="1" ht="12.75">
      <c r="A57" s="80" t="s">
        <v>18</v>
      </c>
      <c r="B57" s="42" t="s">
        <v>461</v>
      </c>
      <c r="C57" s="107" t="s">
        <v>159</v>
      </c>
      <c r="D57" s="39">
        <f t="shared" si="2"/>
        <v>26.25</v>
      </c>
      <c r="E57" s="45"/>
      <c r="F57" s="44"/>
      <c r="G57" s="44"/>
      <c r="H57" s="46"/>
      <c r="I57" s="46">
        <v>7</v>
      </c>
      <c r="J57" s="46">
        <v>9</v>
      </c>
      <c r="K57" s="44">
        <v>5.25</v>
      </c>
      <c r="L57" s="46">
        <v>5</v>
      </c>
      <c r="M57" s="41" t="s">
        <v>287</v>
      </c>
      <c r="N57" s="10"/>
      <c r="O57" s="116"/>
      <c r="P57" s="97"/>
      <c r="Q57" s="115"/>
      <c r="R57" s="59"/>
      <c r="S57" s="62"/>
      <c r="T57" s="62"/>
      <c r="U57" s="62"/>
    </row>
    <row r="58" spans="1:21" s="63" customFormat="1" ht="12.75">
      <c r="A58" s="80" t="s">
        <v>11</v>
      </c>
      <c r="B58" s="42" t="s">
        <v>224</v>
      </c>
      <c r="C58" s="107" t="s">
        <v>276</v>
      </c>
      <c r="D58" s="39">
        <f t="shared" si="2"/>
        <v>26</v>
      </c>
      <c r="E58" s="45">
        <v>9.5</v>
      </c>
      <c r="F58" s="46"/>
      <c r="G58" s="46">
        <v>8</v>
      </c>
      <c r="H58" s="44"/>
      <c r="I58" s="45"/>
      <c r="J58" s="45"/>
      <c r="K58" s="45"/>
      <c r="L58" s="45">
        <v>8.5</v>
      </c>
      <c r="M58" s="41" t="s">
        <v>176</v>
      </c>
      <c r="N58" s="32"/>
      <c r="O58" s="116"/>
      <c r="P58" s="114"/>
      <c r="Q58" s="115"/>
      <c r="R58" s="59"/>
      <c r="S58" s="62"/>
      <c r="T58" s="62"/>
      <c r="U58" s="62"/>
    </row>
    <row r="59" spans="1:21" s="63" customFormat="1" ht="12.75">
      <c r="A59" s="80" t="s">
        <v>16</v>
      </c>
      <c r="B59" s="29" t="s">
        <v>285</v>
      </c>
      <c r="C59" s="34" t="s">
        <v>260</v>
      </c>
      <c r="D59" s="39">
        <f t="shared" si="2"/>
        <v>24.75</v>
      </c>
      <c r="E59" s="124"/>
      <c r="F59" s="48"/>
      <c r="G59" s="44">
        <v>5.75</v>
      </c>
      <c r="H59" s="46"/>
      <c r="I59" s="46">
        <v>9</v>
      </c>
      <c r="J59" s="46">
        <v>10</v>
      </c>
      <c r="K59" s="46"/>
      <c r="L59" s="44"/>
      <c r="M59" s="41" t="s">
        <v>225</v>
      </c>
      <c r="N59" s="112"/>
      <c r="O59" s="116"/>
      <c r="P59" s="123"/>
      <c r="Q59" s="91"/>
      <c r="R59" s="58"/>
      <c r="S59" s="62"/>
      <c r="T59" s="62"/>
      <c r="U59" s="62"/>
    </row>
    <row r="60" spans="1:21" s="63" customFormat="1" ht="12.75">
      <c r="A60" s="80" t="s">
        <v>17</v>
      </c>
      <c r="B60" s="29" t="s">
        <v>328</v>
      </c>
      <c r="C60" s="29" t="s">
        <v>237</v>
      </c>
      <c r="D60" s="39">
        <f t="shared" si="2"/>
        <v>18</v>
      </c>
      <c r="E60" s="45">
        <v>6.5</v>
      </c>
      <c r="F60" s="46">
        <v>6</v>
      </c>
      <c r="G60" s="45">
        <v>5.5</v>
      </c>
      <c r="H60" s="45"/>
      <c r="I60" s="45"/>
      <c r="J60" s="44"/>
      <c r="K60" s="46"/>
      <c r="L60" s="45"/>
      <c r="M60" s="41" t="s">
        <v>176</v>
      </c>
      <c r="N60" s="10"/>
      <c r="O60" s="116"/>
      <c r="P60" s="114"/>
      <c r="Q60" s="115"/>
      <c r="R60" s="77"/>
      <c r="S60" s="62"/>
      <c r="T60" s="62"/>
      <c r="U60" s="62"/>
    </row>
    <row r="61" spans="1:21" s="63" customFormat="1" ht="12.75">
      <c r="A61" s="80" t="s">
        <v>19</v>
      </c>
      <c r="B61" s="42" t="s">
        <v>457</v>
      </c>
      <c r="C61" s="107" t="s">
        <v>8</v>
      </c>
      <c r="D61" s="39">
        <f t="shared" si="2"/>
        <v>15</v>
      </c>
      <c r="E61" s="45"/>
      <c r="F61" s="44"/>
      <c r="G61" s="44"/>
      <c r="H61" s="46"/>
      <c r="I61" s="45">
        <v>8.5</v>
      </c>
      <c r="J61" s="44"/>
      <c r="K61" s="45">
        <v>6.5</v>
      </c>
      <c r="L61" s="44"/>
      <c r="M61" s="41" t="s">
        <v>287</v>
      </c>
      <c r="N61" s="10"/>
      <c r="O61" s="116"/>
      <c r="P61" s="97"/>
      <c r="Q61" s="68"/>
      <c r="R61" s="60"/>
      <c r="S61" s="62"/>
      <c r="T61" s="62"/>
      <c r="U61" s="62"/>
    </row>
    <row r="62" spans="1:21" s="63" customFormat="1" ht="12.75">
      <c r="A62" s="80" t="s">
        <v>20</v>
      </c>
      <c r="B62" s="29" t="s">
        <v>478</v>
      </c>
      <c r="C62" s="34" t="s">
        <v>158</v>
      </c>
      <c r="D62" s="39">
        <f t="shared" si="2"/>
        <v>14.25</v>
      </c>
      <c r="E62" s="46"/>
      <c r="F62" s="44"/>
      <c r="G62" s="46"/>
      <c r="H62" s="46"/>
      <c r="I62" s="46"/>
      <c r="J62" s="45">
        <v>8.5</v>
      </c>
      <c r="K62" s="44">
        <v>5.75</v>
      </c>
      <c r="L62" s="46">
        <v>0</v>
      </c>
      <c r="M62" s="41" t="s">
        <v>480</v>
      </c>
      <c r="N62" s="62"/>
      <c r="O62" s="62"/>
      <c r="P62" s="62"/>
      <c r="Q62" s="49"/>
      <c r="R62" s="59"/>
      <c r="S62" s="62"/>
      <c r="T62" s="62"/>
      <c r="U62" s="62"/>
    </row>
    <row r="63" spans="1:21" s="63" customFormat="1" ht="12.75">
      <c r="A63" s="80" t="s">
        <v>21</v>
      </c>
      <c r="B63" s="42" t="s">
        <v>380</v>
      </c>
      <c r="C63" s="34" t="s">
        <v>305</v>
      </c>
      <c r="D63" s="39">
        <f t="shared" si="2"/>
        <v>13.25</v>
      </c>
      <c r="E63" s="46"/>
      <c r="F63" s="44">
        <v>5.75</v>
      </c>
      <c r="G63" s="44"/>
      <c r="H63" s="46"/>
      <c r="I63" s="44"/>
      <c r="J63" s="44"/>
      <c r="K63" s="45">
        <v>7.5</v>
      </c>
      <c r="L63" s="44"/>
      <c r="M63" s="41" t="s">
        <v>202</v>
      </c>
      <c r="N63" s="10"/>
      <c r="O63" s="116"/>
      <c r="P63" s="82"/>
      <c r="Q63" s="76"/>
      <c r="R63" s="77"/>
      <c r="S63" s="62"/>
      <c r="T63" s="62"/>
      <c r="U63" s="62"/>
    </row>
    <row r="64" spans="1:25" s="63" customFormat="1" ht="12.75">
      <c r="A64" s="80" t="s">
        <v>22</v>
      </c>
      <c r="B64" s="42" t="s">
        <v>494</v>
      </c>
      <c r="C64" s="34" t="s">
        <v>182</v>
      </c>
      <c r="D64" s="39">
        <f t="shared" si="2"/>
        <v>11</v>
      </c>
      <c r="E64" s="45"/>
      <c r="F64" s="44"/>
      <c r="G64" s="45"/>
      <c r="H64" s="44"/>
      <c r="I64" s="44"/>
      <c r="J64" s="44"/>
      <c r="K64" s="45">
        <v>5.5</v>
      </c>
      <c r="L64" s="45">
        <v>5.5</v>
      </c>
      <c r="M64" s="41" t="s">
        <v>225</v>
      </c>
      <c r="N64" s="41"/>
      <c r="O64" s="116"/>
      <c r="P64" s="62"/>
      <c r="Q64" s="62"/>
      <c r="R64" s="31"/>
      <c r="S64" s="62"/>
      <c r="T64" s="62"/>
      <c r="U64" s="62"/>
      <c r="V64" s="62"/>
      <c r="W64" s="62"/>
      <c r="X64" s="62"/>
      <c r="Y64" s="62"/>
    </row>
    <row r="65" spans="1:21" s="63" customFormat="1" ht="12.75">
      <c r="A65" s="80" t="s">
        <v>23</v>
      </c>
      <c r="B65" s="42" t="s">
        <v>256</v>
      </c>
      <c r="C65" s="34" t="s">
        <v>158</v>
      </c>
      <c r="D65" s="39">
        <f t="shared" si="2"/>
        <v>9.5</v>
      </c>
      <c r="E65" s="46"/>
      <c r="F65" s="45">
        <v>9.5</v>
      </c>
      <c r="G65" s="46">
        <v>0</v>
      </c>
      <c r="H65" s="46"/>
      <c r="I65" s="46"/>
      <c r="J65" s="45"/>
      <c r="K65" s="45"/>
      <c r="L65" s="46"/>
      <c r="M65" s="41" t="s">
        <v>176</v>
      </c>
      <c r="N65" s="41"/>
      <c r="O65" s="116"/>
      <c r="P65" s="31"/>
      <c r="Q65" s="76"/>
      <c r="R65" s="31"/>
      <c r="S65" s="62"/>
      <c r="T65" s="62"/>
      <c r="U65" s="62"/>
    </row>
    <row r="66" spans="1:21" s="63" customFormat="1" ht="12.75">
      <c r="A66" s="80" t="s">
        <v>24</v>
      </c>
      <c r="B66" s="29" t="s">
        <v>322</v>
      </c>
      <c r="C66" s="29" t="s">
        <v>237</v>
      </c>
      <c r="D66" s="39">
        <f t="shared" si="2"/>
        <v>7</v>
      </c>
      <c r="E66" s="46">
        <v>7</v>
      </c>
      <c r="F66" s="111"/>
      <c r="G66" s="44"/>
      <c r="H66" s="111"/>
      <c r="I66" s="46"/>
      <c r="J66" s="111"/>
      <c r="K66" s="124"/>
      <c r="L66" s="111"/>
      <c r="M66" s="41" t="s">
        <v>155</v>
      </c>
      <c r="N66" s="10"/>
      <c r="O66" s="116"/>
      <c r="P66" s="82"/>
      <c r="Q66" s="76"/>
      <c r="R66" s="59"/>
      <c r="S66" s="62"/>
      <c r="T66" s="62"/>
      <c r="U66" s="62"/>
    </row>
    <row r="67" spans="1:25" s="63" customFormat="1" ht="12.75">
      <c r="A67" s="80"/>
      <c r="B67" s="29" t="s">
        <v>489</v>
      </c>
      <c r="C67" s="34" t="s">
        <v>124</v>
      </c>
      <c r="D67" s="39">
        <f t="shared" si="2"/>
        <v>7</v>
      </c>
      <c r="E67" s="44"/>
      <c r="F67" s="44"/>
      <c r="G67" s="44"/>
      <c r="H67" s="44"/>
      <c r="I67" s="44"/>
      <c r="J67" s="44"/>
      <c r="K67" s="46">
        <v>7</v>
      </c>
      <c r="L67" s="46"/>
      <c r="M67" s="41" t="s">
        <v>176</v>
      </c>
      <c r="N67" s="41"/>
      <c r="O67" s="49"/>
      <c r="P67" s="62"/>
      <c r="Q67" s="62"/>
      <c r="R67" s="60"/>
      <c r="S67" s="62"/>
      <c r="T67" s="62"/>
      <c r="U67" s="62"/>
      <c r="V67" s="62"/>
      <c r="W67" s="62"/>
      <c r="X67" s="62"/>
      <c r="Y67" s="62"/>
    </row>
    <row r="68" spans="1:25" s="63" customFormat="1" ht="12.75">
      <c r="A68" s="80" t="s">
        <v>25</v>
      </c>
      <c r="B68" s="29" t="s">
        <v>511</v>
      </c>
      <c r="C68" s="34" t="s">
        <v>277</v>
      </c>
      <c r="D68" s="39">
        <f t="shared" si="2"/>
        <v>5.25</v>
      </c>
      <c r="E68" s="46"/>
      <c r="F68" s="48"/>
      <c r="G68" s="46"/>
      <c r="H68" s="44"/>
      <c r="I68" s="44"/>
      <c r="J68" s="44"/>
      <c r="K68" s="46"/>
      <c r="L68" s="44">
        <v>5.25</v>
      </c>
      <c r="M68" s="41" t="s">
        <v>231</v>
      </c>
      <c r="N68" s="10"/>
      <c r="O68" s="49"/>
      <c r="P68" s="62"/>
      <c r="Q68" s="62"/>
      <c r="R68" s="31"/>
      <c r="S68" s="62"/>
      <c r="T68" s="62"/>
      <c r="U68" s="62"/>
      <c r="V68" s="62"/>
      <c r="W68" s="62"/>
      <c r="X68" s="62"/>
      <c r="Y68" s="62"/>
    </row>
    <row r="69" spans="1:21" s="63" customFormat="1" ht="12.75">
      <c r="A69" s="80" t="s">
        <v>26</v>
      </c>
      <c r="B69" s="29" t="s">
        <v>479</v>
      </c>
      <c r="C69" s="34" t="s">
        <v>158</v>
      </c>
      <c r="D69" s="39">
        <f t="shared" si="2"/>
        <v>0</v>
      </c>
      <c r="E69" s="46"/>
      <c r="F69" s="44"/>
      <c r="G69" s="46"/>
      <c r="H69" s="46"/>
      <c r="I69" s="46"/>
      <c r="J69" s="46">
        <v>0</v>
      </c>
      <c r="K69" s="45"/>
      <c r="L69" s="45"/>
      <c r="M69" s="41" t="s">
        <v>342</v>
      </c>
      <c r="N69" s="62"/>
      <c r="O69" s="62"/>
      <c r="P69" s="62"/>
      <c r="Q69" s="49"/>
      <c r="R69" s="62"/>
      <c r="S69" s="62"/>
      <c r="T69" s="62"/>
      <c r="U69" s="62"/>
    </row>
    <row r="70" spans="1:21" s="63" customFormat="1" ht="12.75">
      <c r="A70" s="80"/>
      <c r="B70" s="29" t="s">
        <v>395</v>
      </c>
      <c r="C70" s="107" t="s">
        <v>158</v>
      </c>
      <c r="D70" s="39">
        <f t="shared" si="2"/>
        <v>0</v>
      </c>
      <c r="E70" s="46"/>
      <c r="F70" s="46">
        <v>0</v>
      </c>
      <c r="G70" s="46"/>
      <c r="H70" s="44"/>
      <c r="I70" s="44"/>
      <c r="J70" s="44"/>
      <c r="K70" s="46"/>
      <c r="L70" s="44"/>
      <c r="M70" s="41" t="s">
        <v>342</v>
      </c>
      <c r="N70" s="10"/>
      <c r="O70" s="116"/>
      <c r="P70" s="31"/>
      <c r="Q70" s="76"/>
      <c r="R70" s="59"/>
      <c r="S70" s="62"/>
      <c r="T70" s="62"/>
      <c r="U70" s="62"/>
    </row>
    <row r="72" spans="1:17" s="50" customFormat="1" ht="12.75">
      <c r="A72" s="32"/>
      <c r="B72" s="31"/>
      <c r="C72" s="31"/>
      <c r="D72" s="24"/>
      <c r="E72" s="24"/>
      <c r="F72" s="33"/>
      <c r="G72" s="24"/>
      <c r="H72" s="33"/>
      <c r="I72" s="33"/>
      <c r="J72" s="33"/>
      <c r="K72" s="24"/>
      <c r="L72" s="33"/>
      <c r="M72" s="12"/>
      <c r="N72" s="43"/>
      <c r="O72" s="43"/>
      <c r="P72" s="43"/>
      <c r="Q72" s="49"/>
    </row>
    <row r="73" spans="1:17" s="50" customFormat="1" ht="18.75">
      <c r="A73" s="195" t="s">
        <v>525</v>
      </c>
      <c r="B73" s="31"/>
      <c r="C73" s="31"/>
      <c r="D73" s="24"/>
      <c r="E73" s="24"/>
      <c r="F73" s="33"/>
      <c r="G73" s="24"/>
      <c r="H73" s="33"/>
      <c r="I73" s="33"/>
      <c r="J73" s="33"/>
      <c r="K73" s="24"/>
      <c r="L73" s="33"/>
      <c r="M73" s="12"/>
      <c r="N73" s="43"/>
      <c r="O73" s="43"/>
      <c r="P73" s="43"/>
      <c r="Q73" s="49"/>
    </row>
    <row r="74" spans="1:17" s="50" customFormat="1" ht="13.5" thickBot="1">
      <c r="A74" s="32"/>
      <c r="B74" s="31"/>
      <c r="C74" s="31"/>
      <c r="D74" s="24"/>
      <c r="E74" s="24"/>
      <c r="F74" s="33"/>
      <c r="G74" s="33"/>
      <c r="H74" s="24"/>
      <c r="I74" s="33"/>
      <c r="J74" s="33"/>
      <c r="K74" s="33"/>
      <c r="L74" s="24"/>
      <c r="M74" s="12"/>
      <c r="N74" s="43"/>
      <c r="O74" s="43"/>
      <c r="P74" s="43"/>
      <c r="Q74" s="49"/>
    </row>
    <row r="75" spans="1:17" s="50" customFormat="1" ht="15.75" thickBot="1">
      <c r="A75" s="112"/>
      <c r="B75" s="206" t="s">
        <v>62</v>
      </c>
      <c r="C75" s="208"/>
      <c r="D75" s="24"/>
      <c r="E75" s="4" t="s">
        <v>0</v>
      </c>
      <c r="F75" s="5" t="s">
        <v>1</v>
      </c>
      <c r="G75" s="5" t="s">
        <v>2</v>
      </c>
      <c r="H75" s="5" t="s">
        <v>3</v>
      </c>
      <c r="I75" s="5" t="s">
        <v>4</v>
      </c>
      <c r="J75" s="5" t="s">
        <v>5</v>
      </c>
      <c r="K75" s="5" t="s">
        <v>6</v>
      </c>
      <c r="L75" s="6" t="s">
        <v>7</v>
      </c>
      <c r="M75" s="12"/>
      <c r="N75" s="43"/>
      <c r="O75" s="43"/>
      <c r="P75" s="43"/>
      <c r="Q75" s="49"/>
    </row>
    <row r="76" spans="1:18" s="50" customFormat="1" ht="12.75">
      <c r="A76" s="112"/>
      <c r="B76" s="112"/>
      <c r="C76" s="112"/>
      <c r="D76" s="24"/>
      <c r="E76" s="33"/>
      <c r="F76" s="33"/>
      <c r="G76" s="24"/>
      <c r="H76" s="33"/>
      <c r="I76" s="33"/>
      <c r="J76" s="24"/>
      <c r="K76" s="33"/>
      <c r="L76" s="33"/>
      <c r="M76" s="12"/>
      <c r="N76" s="43"/>
      <c r="O76" s="43"/>
      <c r="P76" s="43"/>
      <c r="Q76" s="49"/>
      <c r="R76" s="60"/>
    </row>
    <row r="77" spans="1:25" s="63" customFormat="1" ht="12.75">
      <c r="A77" s="80" t="s">
        <v>0</v>
      </c>
      <c r="B77" s="34" t="s">
        <v>166</v>
      </c>
      <c r="C77" s="36" t="s">
        <v>159</v>
      </c>
      <c r="D77" s="39">
        <f aca="true" t="shared" si="3" ref="D77:D105">IF(COUNTA(E77:L77)&gt;=1,LARGE(E77:L77,1),0)+IF(COUNTA(E77:L77)&gt;=2,LARGE(E77:L77,2),0)+IF(COUNTA(E77:L77)&gt;=3,LARGE(E77:L77,3),0)+IF(COUNTA(E77:L77)&gt;=4,LARGE(E77:L77,4),0)+IF(COUNTA(E77:L77)&gt;=5,LARGE(E77:L77,5),0)</f>
        <v>100</v>
      </c>
      <c r="E77" s="46"/>
      <c r="F77" s="46">
        <v>20</v>
      </c>
      <c r="G77" s="45"/>
      <c r="H77" s="46">
        <v>20</v>
      </c>
      <c r="I77" s="46">
        <v>20</v>
      </c>
      <c r="J77" s="45"/>
      <c r="K77" s="46">
        <v>20</v>
      </c>
      <c r="L77" s="46">
        <v>20</v>
      </c>
      <c r="M77" s="41" t="s">
        <v>127</v>
      </c>
      <c r="N77" s="32"/>
      <c r="O77" s="116"/>
      <c r="P77" s="158"/>
      <c r="Q77" s="143"/>
      <c r="R77" s="77"/>
      <c r="S77" s="62"/>
      <c r="T77" s="62"/>
      <c r="U77" s="62"/>
      <c r="V77" s="62"/>
      <c r="W77" s="62"/>
      <c r="X77" s="62"/>
      <c r="Y77" s="62"/>
    </row>
    <row r="78" spans="1:25" s="62" customFormat="1" ht="12.75">
      <c r="A78" s="80" t="s">
        <v>1</v>
      </c>
      <c r="B78" s="42" t="s">
        <v>253</v>
      </c>
      <c r="C78" s="34" t="s">
        <v>158</v>
      </c>
      <c r="D78" s="39">
        <f t="shared" si="3"/>
        <v>85</v>
      </c>
      <c r="E78" s="46">
        <v>20</v>
      </c>
      <c r="F78" s="46">
        <v>15</v>
      </c>
      <c r="G78" s="46">
        <v>20</v>
      </c>
      <c r="H78" s="46">
        <v>15</v>
      </c>
      <c r="I78" s="45"/>
      <c r="J78" s="46"/>
      <c r="K78" s="46">
        <v>15</v>
      </c>
      <c r="L78" s="46">
        <v>15</v>
      </c>
      <c r="M78" s="41" t="s">
        <v>176</v>
      </c>
      <c r="N78" s="41"/>
      <c r="O78" s="116"/>
      <c r="P78" s="76"/>
      <c r="Q78" s="76"/>
      <c r="R78" s="77"/>
      <c r="V78" s="63"/>
      <c r="W78" s="63"/>
      <c r="X78" s="63"/>
      <c r="Y78" s="63"/>
    </row>
    <row r="79" spans="1:21" s="63" customFormat="1" ht="12.75">
      <c r="A79" s="80" t="s">
        <v>2</v>
      </c>
      <c r="B79" s="42" t="s">
        <v>229</v>
      </c>
      <c r="C79" s="34" t="s">
        <v>8</v>
      </c>
      <c r="D79" s="39">
        <f t="shared" si="3"/>
        <v>65</v>
      </c>
      <c r="E79" s="45"/>
      <c r="F79" s="45">
        <v>12.5</v>
      </c>
      <c r="G79" s="46">
        <v>15</v>
      </c>
      <c r="H79" s="45">
        <v>12.5</v>
      </c>
      <c r="I79" s="46"/>
      <c r="J79" s="46"/>
      <c r="K79" s="45">
        <v>12.5</v>
      </c>
      <c r="L79" s="45">
        <v>12.5</v>
      </c>
      <c r="M79" s="41" t="s">
        <v>225</v>
      </c>
      <c r="N79" s="32"/>
      <c r="O79" s="116"/>
      <c r="P79" s="103"/>
      <c r="Q79" s="91"/>
      <c r="R79" s="77"/>
      <c r="S79" s="62"/>
      <c r="T79" s="62"/>
      <c r="U79" s="62"/>
    </row>
    <row r="80" spans="1:21" s="63" customFormat="1" ht="12.75">
      <c r="A80" s="80" t="s">
        <v>3</v>
      </c>
      <c r="B80" s="42" t="s">
        <v>216</v>
      </c>
      <c r="C80" s="34" t="s">
        <v>159</v>
      </c>
      <c r="D80" s="39">
        <f t="shared" si="3"/>
        <v>59</v>
      </c>
      <c r="E80" s="46">
        <v>15</v>
      </c>
      <c r="F80" s="46"/>
      <c r="G80" s="46"/>
      <c r="H80" s="45">
        <v>9.5</v>
      </c>
      <c r="I80" s="46">
        <v>15</v>
      </c>
      <c r="J80" s="45"/>
      <c r="K80" s="45">
        <v>9.5</v>
      </c>
      <c r="L80" s="46">
        <v>10</v>
      </c>
      <c r="M80" s="78" t="s">
        <v>202</v>
      </c>
      <c r="N80" s="62"/>
      <c r="O80" s="116"/>
      <c r="P80" s="142"/>
      <c r="Q80" s="143"/>
      <c r="R80" s="77"/>
      <c r="S80" s="62"/>
      <c r="T80" s="62"/>
      <c r="U80" s="62"/>
    </row>
    <row r="81" spans="1:21" s="63" customFormat="1" ht="12.75">
      <c r="A81" s="80" t="s">
        <v>4</v>
      </c>
      <c r="B81" s="42" t="s">
        <v>257</v>
      </c>
      <c r="C81" s="34" t="s">
        <v>158</v>
      </c>
      <c r="D81" s="39">
        <f t="shared" si="3"/>
        <v>55</v>
      </c>
      <c r="E81" s="45">
        <v>12.5</v>
      </c>
      <c r="F81" s="46">
        <v>10</v>
      </c>
      <c r="G81" s="45">
        <v>12.5</v>
      </c>
      <c r="H81" s="46">
        <v>10</v>
      </c>
      <c r="I81" s="44"/>
      <c r="J81" s="44"/>
      <c r="K81" s="46">
        <v>10</v>
      </c>
      <c r="L81" s="45">
        <v>9.5</v>
      </c>
      <c r="M81" s="41" t="s">
        <v>225</v>
      </c>
      <c r="N81" s="10"/>
      <c r="O81" s="116"/>
      <c r="P81" s="123"/>
      <c r="Q81" s="91"/>
      <c r="R81" s="58"/>
      <c r="S81" s="62"/>
      <c r="T81" s="62"/>
      <c r="U81" s="62"/>
    </row>
    <row r="82" spans="1:21" s="63" customFormat="1" ht="12.75">
      <c r="A82" s="80" t="s">
        <v>5</v>
      </c>
      <c r="B82" s="42" t="s">
        <v>366</v>
      </c>
      <c r="C82" s="34" t="s">
        <v>8</v>
      </c>
      <c r="D82" s="39">
        <f t="shared" si="3"/>
        <v>52.5</v>
      </c>
      <c r="E82" s="45">
        <v>7.5</v>
      </c>
      <c r="F82" s="45">
        <v>7.5</v>
      </c>
      <c r="G82" s="46">
        <v>9</v>
      </c>
      <c r="H82" s="45">
        <v>8.5</v>
      </c>
      <c r="I82" s="46"/>
      <c r="J82" s="46">
        <v>20</v>
      </c>
      <c r="K82" s="45"/>
      <c r="L82" s="46">
        <v>7</v>
      </c>
      <c r="M82" s="78" t="s">
        <v>202</v>
      </c>
      <c r="N82" s="10"/>
      <c r="O82" s="116"/>
      <c r="P82" s="123"/>
      <c r="Q82" s="91"/>
      <c r="R82" s="58"/>
      <c r="S82" s="62"/>
      <c r="T82" s="62"/>
      <c r="U82" s="62"/>
    </row>
    <row r="83" spans="1:21" s="63" customFormat="1" ht="12.75">
      <c r="A83" s="80" t="s">
        <v>6</v>
      </c>
      <c r="B83" s="29" t="s">
        <v>316</v>
      </c>
      <c r="C83" s="34" t="s">
        <v>158</v>
      </c>
      <c r="D83" s="39">
        <f t="shared" si="3"/>
        <v>45.5</v>
      </c>
      <c r="E83" s="46">
        <v>8</v>
      </c>
      <c r="F83" s="46">
        <v>8</v>
      </c>
      <c r="G83" s="128">
        <v>6.5</v>
      </c>
      <c r="H83" s="192"/>
      <c r="I83" s="46"/>
      <c r="J83" s="46">
        <v>15</v>
      </c>
      <c r="K83" s="46">
        <v>8</v>
      </c>
      <c r="L83" s="45">
        <v>6.5</v>
      </c>
      <c r="M83" s="41" t="s">
        <v>202</v>
      </c>
      <c r="N83" s="10"/>
      <c r="O83" s="116"/>
      <c r="P83" s="142"/>
      <c r="Q83" s="143"/>
      <c r="R83" s="58"/>
      <c r="S83" s="62"/>
      <c r="T83" s="62"/>
      <c r="U83" s="62"/>
    </row>
    <row r="84" spans="1:21" s="63" customFormat="1" ht="12.75">
      <c r="A84" s="80" t="s">
        <v>7</v>
      </c>
      <c r="B84" s="29" t="s">
        <v>281</v>
      </c>
      <c r="C84" s="34" t="s">
        <v>159</v>
      </c>
      <c r="D84" s="39">
        <f t="shared" si="3"/>
        <v>45</v>
      </c>
      <c r="E84" s="45">
        <v>8.5</v>
      </c>
      <c r="F84" s="45">
        <v>8.5</v>
      </c>
      <c r="G84" s="45">
        <v>8.5</v>
      </c>
      <c r="H84" s="46">
        <v>9</v>
      </c>
      <c r="I84" s="46">
        <v>10</v>
      </c>
      <c r="J84" s="45"/>
      <c r="K84" s="45">
        <v>8.5</v>
      </c>
      <c r="L84" s="46">
        <v>9</v>
      </c>
      <c r="M84" s="41" t="s">
        <v>176</v>
      </c>
      <c r="N84" s="112"/>
      <c r="O84" s="116"/>
      <c r="P84" s="31"/>
      <c r="Q84" s="76"/>
      <c r="R84" s="77"/>
      <c r="S84" s="62"/>
      <c r="T84" s="62"/>
      <c r="U84" s="62"/>
    </row>
    <row r="85" spans="1:21" s="63" customFormat="1" ht="12.75">
      <c r="A85" s="80" t="s">
        <v>9</v>
      </c>
      <c r="B85" s="42" t="s">
        <v>367</v>
      </c>
      <c r="C85" s="29" t="s">
        <v>181</v>
      </c>
      <c r="D85" s="39">
        <f t="shared" si="3"/>
        <v>41</v>
      </c>
      <c r="E85" s="44">
        <v>5.75</v>
      </c>
      <c r="F85" s="46">
        <v>6</v>
      </c>
      <c r="G85" s="46">
        <v>6</v>
      </c>
      <c r="H85" s="46">
        <v>8</v>
      </c>
      <c r="I85" s="45">
        <v>8.5</v>
      </c>
      <c r="J85" s="45">
        <v>12.5</v>
      </c>
      <c r="K85" s="45"/>
      <c r="L85" s="44">
        <v>5.75</v>
      </c>
      <c r="M85" s="41" t="s">
        <v>225</v>
      </c>
      <c r="N85" s="10"/>
      <c r="O85" s="116"/>
      <c r="P85" s="142"/>
      <c r="Q85" s="143"/>
      <c r="R85" s="58"/>
      <c r="S85" s="62"/>
      <c r="T85" s="62"/>
      <c r="U85" s="62"/>
    </row>
    <row r="86" spans="1:21" s="63" customFormat="1" ht="12.75">
      <c r="A86" s="80" t="s">
        <v>12</v>
      </c>
      <c r="B86" s="42" t="s">
        <v>212</v>
      </c>
      <c r="C86" s="34" t="s">
        <v>276</v>
      </c>
      <c r="D86" s="39">
        <f t="shared" si="3"/>
        <v>38</v>
      </c>
      <c r="E86" s="46">
        <v>10</v>
      </c>
      <c r="F86" s="45">
        <v>9.5</v>
      </c>
      <c r="G86" s="46">
        <v>10</v>
      </c>
      <c r="H86" s="46"/>
      <c r="I86" s="45"/>
      <c r="J86" s="46"/>
      <c r="K86" s="45"/>
      <c r="L86" s="45">
        <v>8.5</v>
      </c>
      <c r="M86" s="41" t="s">
        <v>176</v>
      </c>
      <c r="N86" s="49"/>
      <c r="O86" s="116"/>
      <c r="P86" s="123"/>
      <c r="Q86" s="103"/>
      <c r="R86" s="59"/>
      <c r="S86" s="62"/>
      <c r="T86" s="62"/>
      <c r="U86" s="62"/>
    </row>
    <row r="87" spans="1:25" s="63" customFormat="1" ht="12.75">
      <c r="A87" s="80" t="s">
        <v>13</v>
      </c>
      <c r="B87" s="29" t="s">
        <v>286</v>
      </c>
      <c r="C87" s="34" t="s">
        <v>158</v>
      </c>
      <c r="D87" s="39">
        <f t="shared" si="3"/>
        <v>37</v>
      </c>
      <c r="E87" s="46"/>
      <c r="F87" s="45">
        <v>6.5</v>
      </c>
      <c r="G87" s="45">
        <v>7.5</v>
      </c>
      <c r="H87" s="124"/>
      <c r="I87" s="45">
        <v>9.5</v>
      </c>
      <c r="J87" s="44"/>
      <c r="K87" s="45">
        <v>7.5</v>
      </c>
      <c r="L87" s="46">
        <v>6</v>
      </c>
      <c r="M87" s="41" t="s">
        <v>287</v>
      </c>
      <c r="N87" s="112"/>
      <c r="O87" s="116"/>
      <c r="P87" s="97"/>
      <c r="Q87" s="68"/>
      <c r="R87" s="77"/>
      <c r="S87" s="62"/>
      <c r="T87" s="62"/>
      <c r="U87" s="62"/>
      <c r="V87" s="112"/>
      <c r="W87" s="112"/>
      <c r="X87" s="112"/>
      <c r="Y87" s="112"/>
    </row>
    <row r="88" spans="1:21" s="63" customFormat="1" ht="12.75">
      <c r="A88" s="80"/>
      <c r="B88" s="29" t="s">
        <v>284</v>
      </c>
      <c r="C88" s="34" t="s">
        <v>159</v>
      </c>
      <c r="D88" s="39">
        <f t="shared" si="3"/>
        <v>37</v>
      </c>
      <c r="E88" s="46">
        <v>7</v>
      </c>
      <c r="F88" s="46">
        <v>7</v>
      </c>
      <c r="G88" s="46">
        <v>7</v>
      </c>
      <c r="H88" s="124"/>
      <c r="I88" s="46">
        <v>9</v>
      </c>
      <c r="J88" s="46"/>
      <c r="K88" s="46">
        <v>7</v>
      </c>
      <c r="L88" s="45">
        <v>5.5</v>
      </c>
      <c r="M88" s="41" t="s">
        <v>176</v>
      </c>
      <c r="N88" s="112"/>
      <c r="O88" s="116"/>
      <c r="P88" s="123"/>
      <c r="Q88" s="91"/>
      <c r="R88" s="77"/>
      <c r="S88" s="62"/>
      <c r="T88" s="62"/>
      <c r="U88" s="62"/>
    </row>
    <row r="89" spans="1:25" s="112" customFormat="1" ht="12.75">
      <c r="A89" s="80" t="s">
        <v>14</v>
      </c>
      <c r="B89" s="42" t="s">
        <v>429</v>
      </c>
      <c r="C89" s="34" t="s">
        <v>159</v>
      </c>
      <c r="D89" s="39">
        <f t="shared" si="3"/>
        <v>34.25</v>
      </c>
      <c r="E89" s="45"/>
      <c r="F89" s="44"/>
      <c r="G89" s="46">
        <v>5</v>
      </c>
      <c r="H89" s="45">
        <v>7.5</v>
      </c>
      <c r="I89" s="46">
        <v>7</v>
      </c>
      <c r="J89" s="45">
        <v>9.5</v>
      </c>
      <c r="K89" s="124"/>
      <c r="L89" s="44">
        <v>5.25</v>
      </c>
      <c r="M89" s="41" t="s">
        <v>342</v>
      </c>
      <c r="O89" s="116"/>
      <c r="P89" s="142"/>
      <c r="Q89" s="143"/>
      <c r="R89" s="58"/>
      <c r="S89" s="62"/>
      <c r="T89" s="62"/>
      <c r="U89" s="62"/>
      <c r="V89" s="63"/>
      <c r="W89" s="63"/>
      <c r="X89" s="63"/>
      <c r="Y89" s="63"/>
    </row>
    <row r="90" spans="1:21" s="112" customFormat="1" ht="12.75">
      <c r="A90" s="80" t="s">
        <v>18</v>
      </c>
      <c r="B90" s="29" t="s">
        <v>295</v>
      </c>
      <c r="C90" s="107" t="s">
        <v>158</v>
      </c>
      <c r="D90" s="39">
        <f t="shared" si="3"/>
        <v>31</v>
      </c>
      <c r="E90" s="45">
        <v>9.5</v>
      </c>
      <c r="F90" s="124"/>
      <c r="G90" s="46"/>
      <c r="H90" s="46"/>
      <c r="I90" s="45">
        <v>12.5</v>
      </c>
      <c r="J90" s="44"/>
      <c r="K90" s="46">
        <v>9</v>
      </c>
      <c r="L90" s="46">
        <v>0</v>
      </c>
      <c r="M90" s="41" t="s">
        <v>143</v>
      </c>
      <c r="N90" s="49"/>
      <c r="O90" s="116"/>
      <c r="P90" s="103"/>
      <c r="Q90" s="91"/>
      <c r="R90" s="58"/>
      <c r="S90" s="62"/>
      <c r="T90" s="62"/>
      <c r="U90" s="62"/>
    </row>
    <row r="91" spans="1:25" s="112" customFormat="1" ht="12.75">
      <c r="A91" s="80" t="s">
        <v>11</v>
      </c>
      <c r="B91" s="42" t="s">
        <v>224</v>
      </c>
      <c r="C91" s="107" t="s">
        <v>276</v>
      </c>
      <c r="D91" s="39">
        <f t="shared" si="3"/>
        <v>24.5</v>
      </c>
      <c r="E91" s="46">
        <v>9</v>
      </c>
      <c r="F91" s="44"/>
      <c r="G91" s="46">
        <v>8</v>
      </c>
      <c r="H91" s="44"/>
      <c r="I91" s="44"/>
      <c r="J91" s="44"/>
      <c r="K91" s="44"/>
      <c r="L91" s="45">
        <v>7.5</v>
      </c>
      <c r="M91" s="41" t="s">
        <v>176</v>
      </c>
      <c r="N91" s="32"/>
      <c r="O91" s="116"/>
      <c r="P91" s="114"/>
      <c r="Q91" s="115"/>
      <c r="R91" s="125"/>
      <c r="S91" s="62"/>
      <c r="T91" s="62"/>
      <c r="U91" s="62"/>
      <c r="V91" s="63"/>
      <c r="W91" s="63"/>
      <c r="X91" s="63"/>
      <c r="Y91" s="63"/>
    </row>
    <row r="92" spans="1:25" s="112" customFormat="1" ht="12.75">
      <c r="A92" s="80" t="s">
        <v>16</v>
      </c>
      <c r="B92" s="42" t="s">
        <v>461</v>
      </c>
      <c r="C92" s="107" t="s">
        <v>159</v>
      </c>
      <c r="D92" s="39">
        <f t="shared" si="3"/>
        <v>24.25</v>
      </c>
      <c r="E92" s="45"/>
      <c r="F92" s="44"/>
      <c r="G92" s="44"/>
      <c r="H92" s="46"/>
      <c r="I92" s="77">
        <v>6</v>
      </c>
      <c r="J92" s="46">
        <v>9</v>
      </c>
      <c r="K92" s="44">
        <v>4.75</v>
      </c>
      <c r="L92" s="194">
        <v>4.5</v>
      </c>
      <c r="M92" s="41" t="s">
        <v>287</v>
      </c>
      <c r="N92" s="10"/>
      <c r="O92" s="116"/>
      <c r="P92" s="123"/>
      <c r="Q92" s="91"/>
      <c r="R92" s="77"/>
      <c r="S92" s="62"/>
      <c r="T92" s="62"/>
      <c r="U92" s="62"/>
      <c r="V92" s="63"/>
      <c r="W92" s="63"/>
      <c r="X92" s="63"/>
      <c r="Y92" s="63"/>
    </row>
    <row r="93" spans="1:25" s="63" customFormat="1" ht="12.75">
      <c r="A93" s="80" t="s">
        <v>17</v>
      </c>
      <c r="B93" s="29" t="s">
        <v>285</v>
      </c>
      <c r="C93" s="34" t="s">
        <v>260</v>
      </c>
      <c r="D93" s="39">
        <f t="shared" si="3"/>
        <v>23.75</v>
      </c>
      <c r="E93" s="124"/>
      <c r="F93" s="48"/>
      <c r="G93" s="44">
        <v>5.75</v>
      </c>
      <c r="H93" s="46"/>
      <c r="I93" s="46">
        <v>8</v>
      </c>
      <c r="J93" s="46">
        <v>10</v>
      </c>
      <c r="K93" s="130"/>
      <c r="L93" s="44"/>
      <c r="M93" s="41" t="s">
        <v>225</v>
      </c>
      <c r="N93" s="112"/>
      <c r="O93" s="116"/>
      <c r="P93" s="114"/>
      <c r="Q93" s="115"/>
      <c r="R93" s="59"/>
      <c r="S93" s="62"/>
      <c r="T93" s="62"/>
      <c r="U93" s="62"/>
      <c r="V93" s="112"/>
      <c r="W93" s="112"/>
      <c r="X93" s="112"/>
      <c r="Y93" s="112"/>
    </row>
    <row r="94" spans="1:21" s="63" customFormat="1" ht="12.75">
      <c r="A94" s="80" t="s">
        <v>19</v>
      </c>
      <c r="B94" s="42" t="s">
        <v>393</v>
      </c>
      <c r="C94" s="34" t="s">
        <v>159</v>
      </c>
      <c r="D94" s="39">
        <f t="shared" si="3"/>
        <v>22</v>
      </c>
      <c r="E94" s="46"/>
      <c r="F94" s="44">
        <v>5.25</v>
      </c>
      <c r="G94" s="46">
        <v>0</v>
      </c>
      <c r="H94" s="46">
        <v>7</v>
      </c>
      <c r="I94" s="189"/>
      <c r="J94" s="44"/>
      <c r="K94" s="45">
        <v>5.5</v>
      </c>
      <c r="L94" s="124">
        <v>4.25</v>
      </c>
      <c r="M94" s="41" t="s">
        <v>287</v>
      </c>
      <c r="N94" s="10"/>
      <c r="O94" s="116"/>
      <c r="P94" s="97"/>
      <c r="Q94" s="115"/>
      <c r="R94" s="59"/>
      <c r="S94" s="62"/>
      <c r="T94" s="62"/>
      <c r="U94" s="62"/>
    </row>
    <row r="95" spans="1:25" s="63" customFormat="1" ht="12.75">
      <c r="A95" s="80" t="s">
        <v>20</v>
      </c>
      <c r="B95" s="29" t="s">
        <v>328</v>
      </c>
      <c r="C95" s="29" t="s">
        <v>237</v>
      </c>
      <c r="D95" s="39">
        <f t="shared" si="3"/>
        <v>17.25</v>
      </c>
      <c r="E95" s="46">
        <v>6</v>
      </c>
      <c r="F95" s="44">
        <v>5.75</v>
      </c>
      <c r="G95" s="45">
        <v>5.5</v>
      </c>
      <c r="H95" s="45"/>
      <c r="I95" s="45"/>
      <c r="J95" s="192"/>
      <c r="K95" s="46"/>
      <c r="L95" s="45"/>
      <c r="M95" s="41" t="s">
        <v>176</v>
      </c>
      <c r="N95" s="10"/>
      <c r="O95" s="116"/>
      <c r="P95" s="114"/>
      <c r="Q95" s="115"/>
      <c r="R95" s="60"/>
      <c r="S95" s="62"/>
      <c r="T95" s="62"/>
      <c r="U95" s="62"/>
      <c r="V95" s="112"/>
      <c r="W95" s="112"/>
      <c r="X95" s="112"/>
      <c r="Y95" s="112"/>
    </row>
    <row r="96" spans="1:21" s="63" customFormat="1" ht="12.75">
      <c r="A96" s="80" t="s">
        <v>21</v>
      </c>
      <c r="B96" s="29" t="s">
        <v>478</v>
      </c>
      <c r="C96" s="34" t="s">
        <v>158</v>
      </c>
      <c r="D96" s="39">
        <f t="shared" si="3"/>
        <v>13.75</v>
      </c>
      <c r="E96" s="46"/>
      <c r="F96" s="44"/>
      <c r="G96" s="46"/>
      <c r="H96" s="46"/>
      <c r="I96" s="46"/>
      <c r="J96" s="45">
        <v>8.5</v>
      </c>
      <c r="K96" s="44">
        <v>5.25</v>
      </c>
      <c r="L96" s="46">
        <v>0</v>
      </c>
      <c r="M96" s="41" t="s">
        <v>480</v>
      </c>
      <c r="N96" s="62"/>
      <c r="O96" s="116"/>
      <c r="P96" s="97"/>
      <c r="Q96" s="68"/>
      <c r="R96" s="125"/>
      <c r="S96" s="62"/>
      <c r="T96" s="62"/>
      <c r="U96" s="62"/>
    </row>
    <row r="97" spans="1:21" s="63" customFormat="1" ht="12.75">
      <c r="A97" s="80" t="s">
        <v>22</v>
      </c>
      <c r="B97" s="42" t="s">
        <v>457</v>
      </c>
      <c r="C97" s="34" t="s">
        <v>8</v>
      </c>
      <c r="D97" s="39">
        <f t="shared" si="3"/>
        <v>13.25</v>
      </c>
      <c r="E97" s="45"/>
      <c r="F97" s="44"/>
      <c r="G97" s="44"/>
      <c r="H97" s="46"/>
      <c r="I97" s="45">
        <v>7.5</v>
      </c>
      <c r="J97" s="44"/>
      <c r="K97" s="44">
        <v>5.75</v>
      </c>
      <c r="L97" s="44"/>
      <c r="M97" s="41" t="s">
        <v>287</v>
      </c>
      <c r="N97" s="10"/>
      <c r="O97" s="49"/>
      <c r="P97" s="62"/>
      <c r="Q97" s="62"/>
      <c r="R97" s="31"/>
      <c r="S97" s="62"/>
      <c r="T97" s="62"/>
      <c r="U97" s="62"/>
    </row>
    <row r="98" spans="1:21" s="63" customFormat="1" ht="12.75">
      <c r="A98" s="80" t="s">
        <v>23</v>
      </c>
      <c r="B98" s="42" t="s">
        <v>380</v>
      </c>
      <c r="C98" s="34" t="s">
        <v>305</v>
      </c>
      <c r="D98" s="39">
        <f t="shared" si="3"/>
        <v>12</v>
      </c>
      <c r="E98" s="46"/>
      <c r="F98" s="45">
        <v>5.5</v>
      </c>
      <c r="G98" s="44"/>
      <c r="H98" s="46"/>
      <c r="I98" s="44"/>
      <c r="J98" s="44"/>
      <c r="K98" s="45">
        <v>6.5</v>
      </c>
      <c r="L98" s="44"/>
      <c r="M98" s="41" t="s">
        <v>202</v>
      </c>
      <c r="N98" s="10"/>
      <c r="O98" s="116"/>
      <c r="P98" s="82"/>
      <c r="Q98" s="76"/>
      <c r="R98" s="58"/>
      <c r="S98" s="62"/>
      <c r="T98" s="62"/>
      <c r="U98" s="62"/>
    </row>
    <row r="99" spans="1:25" s="63" customFormat="1" ht="12.75">
      <c r="A99" s="80" t="s">
        <v>24</v>
      </c>
      <c r="B99" s="42" t="s">
        <v>494</v>
      </c>
      <c r="C99" s="34" t="s">
        <v>182</v>
      </c>
      <c r="D99" s="39">
        <f t="shared" si="3"/>
        <v>10</v>
      </c>
      <c r="E99" s="45"/>
      <c r="F99" s="44"/>
      <c r="G99" s="45"/>
      <c r="H99" s="44"/>
      <c r="I99" s="44"/>
      <c r="J99" s="44"/>
      <c r="K99" s="46">
        <v>5</v>
      </c>
      <c r="L99" s="46">
        <v>5</v>
      </c>
      <c r="M99" s="41" t="s">
        <v>225</v>
      </c>
      <c r="N99" s="41"/>
      <c r="O99" s="116"/>
      <c r="P99" s="62"/>
      <c r="Q99" s="62"/>
      <c r="R99" s="31"/>
      <c r="S99" s="62"/>
      <c r="T99" s="62"/>
      <c r="U99" s="62"/>
      <c r="V99" s="62"/>
      <c r="W99" s="62"/>
      <c r="X99" s="62"/>
      <c r="Y99" s="62"/>
    </row>
    <row r="100" spans="1:21" s="63" customFormat="1" ht="12.75">
      <c r="A100" s="80" t="s">
        <v>15</v>
      </c>
      <c r="B100" s="42" t="s">
        <v>256</v>
      </c>
      <c r="C100" s="34" t="s">
        <v>158</v>
      </c>
      <c r="D100" s="39">
        <f t="shared" si="3"/>
        <v>9</v>
      </c>
      <c r="E100" s="45"/>
      <c r="F100" s="46">
        <v>9</v>
      </c>
      <c r="G100" s="46">
        <v>0</v>
      </c>
      <c r="H100" s="45"/>
      <c r="I100" s="46"/>
      <c r="J100" s="45"/>
      <c r="K100" s="45"/>
      <c r="L100" s="46"/>
      <c r="M100" s="41" t="s">
        <v>176</v>
      </c>
      <c r="N100" s="41"/>
      <c r="O100" s="116"/>
      <c r="P100" s="82"/>
      <c r="Q100" s="76"/>
      <c r="R100" s="59"/>
      <c r="S100" s="62"/>
      <c r="T100" s="62"/>
      <c r="U100" s="62"/>
    </row>
    <row r="101" spans="1:21" s="63" customFormat="1" ht="12.75">
      <c r="A101" s="80" t="s">
        <v>25</v>
      </c>
      <c r="B101" s="29" t="s">
        <v>322</v>
      </c>
      <c r="C101" s="29" t="s">
        <v>237</v>
      </c>
      <c r="D101" s="39">
        <f t="shared" si="3"/>
        <v>6.5</v>
      </c>
      <c r="E101" s="45">
        <v>6.5</v>
      </c>
      <c r="F101" s="111"/>
      <c r="G101" s="44"/>
      <c r="H101" s="111"/>
      <c r="I101" s="46"/>
      <c r="J101" s="124"/>
      <c r="K101" s="124"/>
      <c r="L101" s="111"/>
      <c r="M101" s="41" t="s">
        <v>155</v>
      </c>
      <c r="N101" s="10"/>
      <c r="O101" s="116"/>
      <c r="P101" s="31"/>
      <c r="Q101" s="76"/>
      <c r="R101" s="58"/>
      <c r="S101" s="62"/>
      <c r="T101" s="62"/>
      <c r="U101" s="62"/>
    </row>
    <row r="102" spans="1:25" s="63" customFormat="1" ht="12.75">
      <c r="A102" s="80" t="s">
        <v>26</v>
      </c>
      <c r="B102" s="29" t="s">
        <v>489</v>
      </c>
      <c r="C102" s="34" t="s">
        <v>124</v>
      </c>
      <c r="D102" s="39">
        <f t="shared" si="3"/>
        <v>6</v>
      </c>
      <c r="E102" s="44"/>
      <c r="F102" s="44"/>
      <c r="G102" s="44"/>
      <c r="H102" s="44"/>
      <c r="I102" s="44"/>
      <c r="J102" s="44"/>
      <c r="K102" s="46">
        <v>6</v>
      </c>
      <c r="L102" s="46"/>
      <c r="M102" s="41" t="s">
        <v>176</v>
      </c>
      <c r="N102" s="41"/>
      <c r="O102" s="49"/>
      <c r="P102" s="62"/>
      <c r="Q102" s="62"/>
      <c r="R102" s="60"/>
      <c r="S102" s="62"/>
      <c r="T102" s="62"/>
      <c r="U102" s="62"/>
      <c r="V102" s="62"/>
      <c r="W102" s="62"/>
      <c r="X102" s="62"/>
      <c r="Y102" s="62"/>
    </row>
    <row r="103" spans="1:25" s="63" customFormat="1" ht="12.75">
      <c r="A103" s="80" t="s">
        <v>27</v>
      </c>
      <c r="B103" s="29" t="s">
        <v>511</v>
      </c>
      <c r="C103" s="34" t="s">
        <v>277</v>
      </c>
      <c r="D103" s="39">
        <f t="shared" si="3"/>
        <v>4.75</v>
      </c>
      <c r="E103" s="46"/>
      <c r="F103" s="48"/>
      <c r="G103" s="46"/>
      <c r="H103" s="44"/>
      <c r="I103" s="44"/>
      <c r="J103" s="44"/>
      <c r="K103" s="46"/>
      <c r="L103" s="44">
        <v>4.75</v>
      </c>
      <c r="M103" s="41" t="s">
        <v>231</v>
      </c>
      <c r="N103" s="10"/>
      <c r="O103" s="49"/>
      <c r="P103" s="62"/>
      <c r="Q103" s="62"/>
      <c r="R103" s="31"/>
      <c r="S103" s="62"/>
      <c r="T103" s="62"/>
      <c r="U103" s="62"/>
      <c r="V103" s="62"/>
      <c r="W103" s="62"/>
      <c r="X103" s="62"/>
      <c r="Y103" s="62"/>
    </row>
    <row r="104" spans="1:21" s="63" customFormat="1" ht="12.75">
      <c r="A104" s="80" t="s">
        <v>28</v>
      </c>
      <c r="B104" s="29" t="s">
        <v>479</v>
      </c>
      <c r="C104" s="34" t="s">
        <v>158</v>
      </c>
      <c r="D104" s="39">
        <f t="shared" si="3"/>
        <v>0</v>
      </c>
      <c r="E104" s="46"/>
      <c r="F104" s="44"/>
      <c r="G104" s="46"/>
      <c r="H104" s="46"/>
      <c r="I104" s="46"/>
      <c r="J104" s="46">
        <v>0</v>
      </c>
      <c r="K104" s="45"/>
      <c r="L104" s="45"/>
      <c r="M104" s="41" t="s">
        <v>342</v>
      </c>
      <c r="N104" s="62"/>
      <c r="O104" s="62"/>
      <c r="P104" s="62"/>
      <c r="Q104" s="49"/>
      <c r="R104" s="62"/>
      <c r="S104" s="62"/>
      <c r="T104" s="62"/>
      <c r="U104" s="62"/>
    </row>
    <row r="105" spans="1:21" s="63" customFormat="1" ht="12.75">
      <c r="A105" s="80"/>
      <c r="B105" s="29" t="s">
        <v>395</v>
      </c>
      <c r="C105" s="107" t="s">
        <v>158</v>
      </c>
      <c r="D105" s="39">
        <f t="shared" si="3"/>
        <v>0</v>
      </c>
      <c r="E105" s="46"/>
      <c r="F105" s="46">
        <v>0</v>
      </c>
      <c r="G105" s="46"/>
      <c r="H105" s="44"/>
      <c r="I105" s="44"/>
      <c r="J105" s="44"/>
      <c r="K105" s="46"/>
      <c r="L105" s="44"/>
      <c r="M105" s="41" t="s">
        <v>342</v>
      </c>
      <c r="N105" s="10"/>
      <c r="O105" s="116"/>
      <c r="P105" s="31"/>
      <c r="Q105" s="76"/>
      <c r="R105" s="77"/>
      <c r="S105" s="62"/>
      <c r="T105" s="62"/>
      <c r="U105" s="62"/>
    </row>
  </sheetData>
  <sheetProtection/>
  <mergeCells count="4">
    <mergeCell ref="B18:C18"/>
    <mergeCell ref="B42:C42"/>
    <mergeCell ref="B75:C75"/>
    <mergeCell ref="B3:C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32"/>
  <sheetViews>
    <sheetView tabSelected="1" zoomScalePageLayoutView="0" workbookViewId="0" topLeftCell="A1">
      <pane xSplit="4" ySplit="4" topLeftCell="E8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V93" sqref="V93"/>
    </sheetView>
  </sheetViews>
  <sheetFormatPr defaultColWidth="9.00390625" defaultRowHeight="12.75"/>
  <cols>
    <col min="1" max="1" width="5.125" style="40" customWidth="1"/>
    <col min="2" max="2" width="26.375" style="0" customWidth="1"/>
    <col min="3" max="3" width="29.25390625" style="0" bestFit="1" customWidth="1"/>
    <col min="4" max="4" width="9.125" style="63" customWidth="1"/>
    <col min="5" max="12" width="5.125" style="38" customWidth="1"/>
    <col min="13" max="14" width="4.75390625" style="10" customWidth="1"/>
    <col min="15" max="15" width="9.125" style="49" customWidth="1"/>
    <col min="16" max="16" width="23.875" style="9" customWidth="1"/>
    <col min="17" max="17" width="25.00390625" style="9" customWidth="1"/>
    <col min="18" max="18" width="9.125" style="31" customWidth="1"/>
    <col min="19" max="25" width="9.125" style="9" customWidth="1"/>
  </cols>
  <sheetData>
    <row r="1" spans="1:12" ht="18.75">
      <c r="A1" s="1" t="s">
        <v>524</v>
      </c>
      <c r="E1" s="2"/>
      <c r="F1" s="2"/>
      <c r="G1" s="2"/>
      <c r="H1" s="2"/>
      <c r="I1" s="2"/>
      <c r="J1" s="2"/>
      <c r="K1" s="2"/>
      <c r="L1" s="2"/>
    </row>
    <row r="2" spans="5:12" ht="13.5" thickBot="1">
      <c r="E2" s="2"/>
      <c r="F2" s="2"/>
      <c r="G2" s="2"/>
      <c r="H2" s="2"/>
      <c r="I2" s="2"/>
      <c r="J2" s="2"/>
      <c r="K2" s="2"/>
      <c r="L2" s="2"/>
    </row>
    <row r="3" spans="2:12" ht="15.75" thickBot="1">
      <c r="B3" s="204" t="s">
        <v>87</v>
      </c>
      <c r="C3" s="209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</row>
    <row r="4" spans="6:12" ht="12.75">
      <c r="F4" s="2"/>
      <c r="G4" s="2"/>
      <c r="H4" s="2"/>
      <c r="I4" s="2"/>
      <c r="J4" s="2"/>
      <c r="K4" s="2"/>
      <c r="L4" s="2"/>
    </row>
    <row r="5" spans="1:21" ht="12.75">
      <c r="A5" s="80" t="s">
        <v>0</v>
      </c>
      <c r="B5" s="93" t="s">
        <v>179</v>
      </c>
      <c r="C5" s="93" t="s">
        <v>158</v>
      </c>
      <c r="D5" s="39">
        <f aca="true" t="shared" si="0" ref="D5:D36">IF(COUNTA(E5:L5)&gt;=1,LARGE(E5:L5,1),0)+IF(COUNTA(E5:L5)&gt;=2,LARGE(E5:L5,2),0)+IF(COUNTA(E5:L5)&gt;=3,LARGE(E5:L5,3),0)+IF(COUNTA(E5:L5)&gt;=4,LARGE(E5:L5,4),0)+IF(COUNTA(E5:L5)&gt;=5,LARGE(E5:L5,5),0)</f>
        <v>95</v>
      </c>
      <c r="E5" s="45">
        <v>12.5</v>
      </c>
      <c r="F5" s="46">
        <v>15</v>
      </c>
      <c r="G5" s="46"/>
      <c r="H5" s="46">
        <v>20</v>
      </c>
      <c r="I5" s="46">
        <v>20</v>
      </c>
      <c r="J5" s="46">
        <v>20</v>
      </c>
      <c r="K5" s="46">
        <v>15</v>
      </c>
      <c r="L5" s="46">
        <v>20</v>
      </c>
      <c r="M5" s="100" t="s">
        <v>176</v>
      </c>
      <c r="N5" s="41"/>
      <c r="O5" s="116"/>
      <c r="P5" s="142"/>
      <c r="Q5" s="142"/>
      <c r="R5" s="77"/>
      <c r="S5" s="62"/>
      <c r="T5" s="62"/>
      <c r="U5" s="62"/>
    </row>
    <row r="6" spans="1:25" s="63" customFormat="1" ht="12.75">
      <c r="A6" s="80" t="s">
        <v>1</v>
      </c>
      <c r="B6" s="168" t="s">
        <v>156</v>
      </c>
      <c r="C6" s="168" t="s">
        <v>181</v>
      </c>
      <c r="D6" s="39">
        <f t="shared" si="0"/>
        <v>77.5</v>
      </c>
      <c r="E6" s="46">
        <v>10</v>
      </c>
      <c r="F6" s="46">
        <v>9</v>
      </c>
      <c r="G6" s="46">
        <v>15</v>
      </c>
      <c r="H6" s="46">
        <v>15</v>
      </c>
      <c r="I6" s="45">
        <v>12.5</v>
      </c>
      <c r="J6" s="45">
        <v>12.5</v>
      </c>
      <c r="K6" s="46">
        <v>20</v>
      </c>
      <c r="L6" s="46">
        <v>15</v>
      </c>
      <c r="M6" s="172" t="s">
        <v>97</v>
      </c>
      <c r="N6" s="78"/>
      <c r="O6" s="116"/>
      <c r="P6" s="177"/>
      <c r="Q6" s="177"/>
      <c r="R6" s="77"/>
      <c r="S6" s="62"/>
      <c r="T6" s="62"/>
      <c r="U6" s="62"/>
      <c r="V6" s="62"/>
      <c r="W6" s="62"/>
      <c r="X6" s="62"/>
      <c r="Y6" s="62"/>
    </row>
    <row r="7" spans="1:25" s="63" customFormat="1" ht="12.75">
      <c r="A7" s="80" t="s">
        <v>2</v>
      </c>
      <c r="B7" s="42" t="s">
        <v>185</v>
      </c>
      <c r="C7" s="34" t="s">
        <v>182</v>
      </c>
      <c r="D7" s="39">
        <f t="shared" si="0"/>
        <v>61.5</v>
      </c>
      <c r="E7" s="45">
        <v>7.5</v>
      </c>
      <c r="F7" s="45">
        <v>9.5</v>
      </c>
      <c r="G7" s="45"/>
      <c r="H7" s="45">
        <v>7.5</v>
      </c>
      <c r="I7" s="46">
        <v>15</v>
      </c>
      <c r="J7" s="46">
        <v>15</v>
      </c>
      <c r="K7" s="45">
        <v>12.5</v>
      </c>
      <c r="L7" s="45">
        <v>9.5</v>
      </c>
      <c r="M7" s="41" t="s">
        <v>127</v>
      </c>
      <c r="N7" s="41"/>
      <c r="O7" s="116"/>
      <c r="P7" s="103"/>
      <c r="Q7" s="91"/>
      <c r="R7" s="58"/>
      <c r="S7" s="62"/>
      <c r="T7" s="62"/>
      <c r="U7" s="62"/>
      <c r="V7" s="50"/>
      <c r="W7" s="50"/>
      <c r="X7" s="50"/>
      <c r="Y7" s="50"/>
    </row>
    <row r="8" spans="1:25" s="63" customFormat="1" ht="12.75">
      <c r="A8" s="80" t="s">
        <v>3</v>
      </c>
      <c r="B8" s="87" t="s">
        <v>221</v>
      </c>
      <c r="C8" s="84" t="s">
        <v>8</v>
      </c>
      <c r="D8" s="39">
        <f t="shared" si="0"/>
        <v>57.5</v>
      </c>
      <c r="E8" s="46">
        <v>20</v>
      </c>
      <c r="F8" s="45">
        <v>12.5</v>
      </c>
      <c r="G8" s="45"/>
      <c r="H8" s="45">
        <v>12.5</v>
      </c>
      <c r="I8" s="44"/>
      <c r="J8" s="44"/>
      <c r="K8" s="44"/>
      <c r="L8" s="45">
        <v>12.5</v>
      </c>
      <c r="M8" s="86" t="s">
        <v>225</v>
      </c>
      <c r="N8" s="66"/>
      <c r="O8" s="116"/>
      <c r="P8" s="103"/>
      <c r="Q8" s="91"/>
      <c r="R8" s="77"/>
      <c r="S8" s="62"/>
      <c r="T8" s="92"/>
      <c r="U8" s="62"/>
      <c r="V8" s="62"/>
      <c r="W8" s="62"/>
      <c r="X8" s="62"/>
      <c r="Y8" s="62"/>
    </row>
    <row r="9" spans="1:25" s="63" customFormat="1" ht="12.75">
      <c r="A9" s="80" t="s">
        <v>4</v>
      </c>
      <c r="B9" s="154" t="s">
        <v>154</v>
      </c>
      <c r="C9" s="113" t="s">
        <v>56</v>
      </c>
      <c r="D9" s="39">
        <f t="shared" si="0"/>
        <v>49.5</v>
      </c>
      <c r="E9" s="45">
        <v>9.5</v>
      </c>
      <c r="F9" s="46">
        <v>10</v>
      </c>
      <c r="G9" s="46">
        <v>8</v>
      </c>
      <c r="H9" s="46">
        <v>10</v>
      </c>
      <c r="I9" s="46">
        <v>10</v>
      </c>
      <c r="J9" s="45">
        <v>9.5</v>
      </c>
      <c r="K9" s="46">
        <v>9</v>
      </c>
      <c r="L9" s="46">
        <v>10</v>
      </c>
      <c r="M9" s="100" t="s">
        <v>155</v>
      </c>
      <c r="N9" s="86"/>
      <c r="O9" s="116"/>
      <c r="P9" s="156"/>
      <c r="Q9" s="157"/>
      <c r="R9" s="77"/>
      <c r="S9" s="50"/>
      <c r="T9" s="119"/>
      <c r="U9" s="50"/>
      <c r="V9" s="62"/>
      <c r="W9" s="62"/>
      <c r="X9" s="62"/>
      <c r="Y9" s="62"/>
    </row>
    <row r="10" spans="1:25" s="51" customFormat="1" ht="12.75">
      <c r="A10" s="80" t="s">
        <v>5</v>
      </c>
      <c r="B10" s="169" t="s">
        <v>150</v>
      </c>
      <c r="C10" s="167" t="s">
        <v>158</v>
      </c>
      <c r="D10" s="39">
        <f t="shared" si="0"/>
        <v>45</v>
      </c>
      <c r="E10" s="46">
        <v>15</v>
      </c>
      <c r="F10" s="46">
        <v>20</v>
      </c>
      <c r="G10" s="46">
        <v>10</v>
      </c>
      <c r="H10" s="45"/>
      <c r="I10" s="46"/>
      <c r="J10" s="46"/>
      <c r="K10" s="46"/>
      <c r="L10" s="46"/>
      <c r="M10" s="171" t="s">
        <v>116</v>
      </c>
      <c r="N10" s="10"/>
      <c r="O10" s="116"/>
      <c r="P10" s="31"/>
      <c r="Q10" s="76"/>
      <c r="R10" s="58"/>
      <c r="S10" s="9"/>
      <c r="T10" s="9"/>
      <c r="U10" s="9"/>
      <c r="V10" s="62"/>
      <c r="W10" s="62"/>
      <c r="X10" s="62"/>
      <c r="Y10" s="62"/>
    </row>
    <row r="11" spans="1:25" s="63" customFormat="1" ht="12.75">
      <c r="A11" s="80" t="s">
        <v>6</v>
      </c>
      <c r="B11" s="96" t="s">
        <v>207</v>
      </c>
      <c r="C11" s="84" t="s">
        <v>8</v>
      </c>
      <c r="D11" s="39">
        <f t="shared" si="0"/>
        <v>41</v>
      </c>
      <c r="E11" s="44">
        <v>5.75</v>
      </c>
      <c r="F11" s="45">
        <v>7.5</v>
      </c>
      <c r="G11" s="45">
        <v>9.5</v>
      </c>
      <c r="H11" s="45">
        <v>6.5</v>
      </c>
      <c r="I11" s="46"/>
      <c r="J11" s="46">
        <v>10</v>
      </c>
      <c r="K11" s="45">
        <v>7.5</v>
      </c>
      <c r="L11" s="46"/>
      <c r="M11" s="86" t="s">
        <v>202</v>
      </c>
      <c r="N11" s="66"/>
      <c r="O11" s="116"/>
      <c r="P11" s="178"/>
      <c r="Q11" s="177"/>
      <c r="R11" s="58"/>
      <c r="S11" s="119"/>
      <c r="T11" s="92"/>
      <c r="U11" s="119"/>
      <c r="V11" s="117"/>
      <c r="W11" s="117"/>
      <c r="X11" s="117"/>
      <c r="Y11" s="117"/>
    </row>
    <row r="12" spans="1:25" s="118" customFormat="1" ht="12.75">
      <c r="A12" s="80" t="s">
        <v>7</v>
      </c>
      <c r="B12" s="101" t="s">
        <v>201</v>
      </c>
      <c r="C12" s="94" t="s">
        <v>8</v>
      </c>
      <c r="D12" s="39">
        <f t="shared" si="0"/>
        <v>40.5</v>
      </c>
      <c r="E12" s="46">
        <v>7</v>
      </c>
      <c r="F12" s="46">
        <v>6</v>
      </c>
      <c r="G12" s="45">
        <v>8.5</v>
      </c>
      <c r="H12" s="45">
        <v>9.5</v>
      </c>
      <c r="I12" s="44"/>
      <c r="J12" s="45"/>
      <c r="K12" s="45">
        <v>8.5</v>
      </c>
      <c r="L12" s="46">
        <v>7</v>
      </c>
      <c r="M12" s="100" t="s">
        <v>176</v>
      </c>
      <c r="N12" s="66"/>
      <c r="O12" s="116"/>
      <c r="P12" s="76"/>
      <c r="Q12" s="76"/>
      <c r="R12" s="77"/>
      <c r="S12" s="58"/>
      <c r="T12" s="92"/>
      <c r="U12" s="9"/>
      <c r="V12" s="62"/>
      <c r="W12" s="62"/>
      <c r="X12" s="62"/>
      <c r="Y12" s="62"/>
    </row>
    <row r="13" spans="1:25" s="63" customFormat="1" ht="12.75">
      <c r="A13" s="80" t="s">
        <v>9</v>
      </c>
      <c r="B13" s="169" t="s">
        <v>184</v>
      </c>
      <c r="C13" s="168" t="s">
        <v>182</v>
      </c>
      <c r="D13" s="39">
        <f t="shared" si="0"/>
        <v>40</v>
      </c>
      <c r="E13" s="45">
        <v>5.5</v>
      </c>
      <c r="F13" s="44"/>
      <c r="G13" s="45">
        <v>6.5</v>
      </c>
      <c r="H13" s="45">
        <v>8.5</v>
      </c>
      <c r="I13" s="45"/>
      <c r="J13" s="45">
        <v>8.5</v>
      </c>
      <c r="K13" s="46">
        <v>8</v>
      </c>
      <c r="L13" s="45">
        <v>8.5</v>
      </c>
      <c r="M13" s="172" t="s">
        <v>97</v>
      </c>
      <c r="N13" s="78"/>
      <c r="O13" s="116"/>
      <c r="P13" s="142"/>
      <c r="Q13" s="143"/>
      <c r="R13" s="77"/>
      <c r="S13" s="9"/>
      <c r="T13" s="62"/>
      <c r="U13" s="9"/>
      <c r="V13" s="62"/>
      <c r="W13" s="62"/>
      <c r="X13" s="62"/>
      <c r="Y13" s="62"/>
    </row>
    <row r="14" spans="1:25" s="63" customFormat="1" ht="12.75">
      <c r="A14" s="80" t="s">
        <v>12</v>
      </c>
      <c r="B14" s="96" t="s">
        <v>206</v>
      </c>
      <c r="C14" s="84" t="s">
        <v>8</v>
      </c>
      <c r="D14" s="39">
        <f t="shared" si="0"/>
        <v>38</v>
      </c>
      <c r="E14" s="45">
        <v>6.5</v>
      </c>
      <c r="F14" s="45">
        <v>6.5</v>
      </c>
      <c r="G14" s="46">
        <v>7</v>
      </c>
      <c r="H14" s="46">
        <v>9</v>
      </c>
      <c r="I14" s="45"/>
      <c r="J14" s="46">
        <v>9</v>
      </c>
      <c r="K14" s="45"/>
      <c r="L14" s="44"/>
      <c r="M14" s="86" t="s">
        <v>202</v>
      </c>
      <c r="N14" s="66"/>
      <c r="O14" s="116"/>
      <c r="P14" s="114"/>
      <c r="Q14" s="115"/>
      <c r="R14" s="58"/>
      <c r="S14" s="119"/>
      <c r="T14" s="92"/>
      <c r="U14" s="119"/>
      <c r="V14" s="62"/>
      <c r="W14" s="62"/>
      <c r="X14" s="62"/>
      <c r="Y14" s="62"/>
    </row>
    <row r="15" spans="1:25" s="63" customFormat="1" ht="12.75">
      <c r="A15" s="80" t="s">
        <v>13</v>
      </c>
      <c r="B15" s="110" t="s">
        <v>228</v>
      </c>
      <c r="C15" s="115" t="s">
        <v>8</v>
      </c>
      <c r="D15" s="39">
        <f t="shared" si="0"/>
        <v>37.25</v>
      </c>
      <c r="E15" s="46"/>
      <c r="F15" s="46">
        <v>5</v>
      </c>
      <c r="G15" s="44">
        <v>5.25</v>
      </c>
      <c r="H15" s="45"/>
      <c r="I15" s="45">
        <v>9.5</v>
      </c>
      <c r="J15" s="45"/>
      <c r="K15" s="46">
        <v>10</v>
      </c>
      <c r="L15" s="45">
        <v>7.5</v>
      </c>
      <c r="M15" s="66" t="s">
        <v>231</v>
      </c>
      <c r="N15" s="66"/>
      <c r="O15" s="116"/>
      <c r="P15" s="143"/>
      <c r="Q15" s="143"/>
      <c r="R15" s="77"/>
      <c r="S15" s="9"/>
      <c r="T15" s="9"/>
      <c r="U15" s="9"/>
      <c r="V15" s="62"/>
      <c r="W15" s="62"/>
      <c r="X15" s="62"/>
      <c r="Y15" s="62"/>
    </row>
    <row r="16" spans="1:25" s="63" customFormat="1" ht="12.75">
      <c r="A16" s="80" t="s">
        <v>10</v>
      </c>
      <c r="B16" s="34" t="s">
        <v>166</v>
      </c>
      <c r="C16" s="34" t="s">
        <v>159</v>
      </c>
      <c r="D16" s="39">
        <f t="shared" si="0"/>
        <v>36.75</v>
      </c>
      <c r="E16" s="44"/>
      <c r="F16" s="44">
        <v>5.75</v>
      </c>
      <c r="G16" s="46"/>
      <c r="H16" s="46">
        <v>8</v>
      </c>
      <c r="I16" s="45">
        <v>8.5</v>
      </c>
      <c r="J16" s="45"/>
      <c r="K16" s="45">
        <v>6.5</v>
      </c>
      <c r="L16" s="46">
        <v>8</v>
      </c>
      <c r="M16" s="41" t="s">
        <v>127</v>
      </c>
      <c r="N16" s="41"/>
      <c r="O16" s="116"/>
      <c r="P16" s="191"/>
      <c r="Q16" s="191"/>
      <c r="R16" s="59"/>
      <c r="S16" s="9"/>
      <c r="T16" s="62"/>
      <c r="U16" s="9"/>
      <c r="V16" s="62"/>
      <c r="W16" s="62"/>
      <c r="X16" s="62"/>
      <c r="Y16" s="62"/>
    </row>
    <row r="17" spans="1:25" ht="12.75">
      <c r="A17" s="80" t="s">
        <v>14</v>
      </c>
      <c r="B17" s="96" t="s">
        <v>205</v>
      </c>
      <c r="C17" s="84" t="s">
        <v>8</v>
      </c>
      <c r="D17" s="39">
        <f t="shared" si="0"/>
        <v>36</v>
      </c>
      <c r="E17" s="45">
        <v>8.5</v>
      </c>
      <c r="F17" s="44">
        <v>5.25</v>
      </c>
      <c r="G17" s="45">
        <v>7.5</v>
      </c>
      <c r="H17" s="44">
        <v>5.75</v>
      </c>
      <c r="I17" s="45"/>
      <c r="J17" s="45"/>
      <c r="K17" s="45"/>
      <c r="L17" s="46">
        <v>9</v>
      </c>
      <c r="M17" s="86" t="s">
        <v>202</v>
      </c>
      <c r="N17" s="66"/>
      <c r="O17" s="116"/>
      <c r="P17" s="31"/>
      <c r="Q17" s="76"/>
      <c r="R17" s="59"/>
      <c r="S17" s="62"/>
      <c r="T17" s="92"/>
      <c r="U17" s="62"/>
      <c r="V17" s="62"/>
      <c r="W17" s="62"/>
      <c r="X17" s="62"/>
      <c r="Y17" s="62"/>
    </row>
    <row r="18" spans="1:25" s="63" customFormat="1" ht="12.75">
      <c r="A18" s="80" t="s">
        <v>18</v>
      </c>
      <c r="B18" s="54" t="s">
        <v>199</v>
      </c>
      <c r="C18" s="34" t="s">
        <v>98</v>
      </c>
      <c r="D18" s="39">
        <f t="shared" si="0"/>
        <v>35</v>
      </c>
      <c r="E18" s="46">
        <v>8</v>
      </c>
      <c r="F18" s="45">
        <v>4.5</v>
      </c>
      <c r="G18" s="46">
        <v>5</v>
      </c>
      <c r="H18" s="46"/>
      <c r="I18" s="45">
        <v>6.5</v>
      </c>
      <c r="J18" s="46">
        <v>7</v>
      </c>
      <c r="K18" s="46">
        <v>7</v>
      </c>
      <c r="L18" s="45">
        <v>6.5</v>
      </c>
      <c r="M18" s="41" t="s">
        <v>127</v>
      </c>
      <c r="N18" s="41"/>
      <c r="O18" s="116"/>
      <c r="P18" s="31"/>
      <c r="Q18" s="76"/>
      <c r="R18" s="58"/>
      <c r="S18" s="62"/>
      <c r="T18" s="62"/>
      <c r="U18" s="62"/>
      <c r="V18" s="62"/>
      <c r="W18" s="62"/>
      <c r="X18" s="62"/>
      <c r="Y18" s="62"/>
    </row>
    <row r="19" spans="1:25" ht="12.75">
      <c r="A19" s="80" t="s">
        <v>11</v>
      </c>
      <c r="B19" s="42" t="s">
        <v>219</v>
      </c>
      <c r="C19" s="34" t="s">
        <v>220</v>
      </c>
      <c r="D19" s="39">
        <f t="shared" si="0"/>
        <v>28.5</v>
      </c>
      <c r="E19" s="45"/>
      <c r="F19" s="45"/>
      <c r="G19" s="45">
        <v>3.7</v>
      </c>
      <c r="H19" s="46">
        <v>4</v>
      </c>
      <c r="I19" s="44">
        <v>5.75</v>
      </c>
      <c r="J19" s="45">
        <v>7.5</v>
      </c>
      <c r="K19" s="130">
        <v>6</v>
      </c>
      <c r="L19" s="44">
        <v>5.25</v>
      </c>
      <c r="M19" s="41" t="s">
        <v>143</v>
      </c>
      <c r="N19" s="41"/>
      <c r="O19" s="116"/>
      <c r="P19" s="103"/>
      <c r="Q19" s="91"/>
      <c r="R19" s="77"/>
      <c r="S19" s="62"/>
      <c r="T19" s="62"/>
      <c r="U19" s="62"/>
      <c r="V19" s="62"/>
      <c r="W19" s="62"/>
      <c r="X19" s="62"/>
      <c r="Y19" s="62"/>
    </row>
    <row r="20" spans="1:25" ht="12.75">
      <c r="A20" s="80" t="s">
        <v>16</v>
      </c>
      <c r="B20" s="174" t="s">
        <v>172</v>
      </c>
      <c r="C20" s="175" t="s">
        <v>182</v>
      </c>
      <c r="D20" s="39">
        <f t="shared" si="0"/>
        <v>27.450000000000003</v>
      </c>
      <c r="E20" s="45">
        <v>4.1</v>
      </c>
      <c r="F20" s="45">
        <v>5.5</v>
      </c>
      <c r="G20" s="44">
        <v>5.75</v>
      </c>
      <c r="H20" s="45"/>
      <c r="I20" s="45"/>
      <c r="J20" s="46">
        <v>8</v>
      </c>
      <c r="K20" s="45">
        <v>4.1</v>
      </c>
      <c r="L20" s="45"/>
      <c r="M20" s="171" t="s">
        <v>97</v>
      </c>
      <c r="N20" s="41"/>
      <c r="O20" s="116"/>
      <c r="P20" s="158"/>
      <c r="Q20" s="143"/>
      <c r="R20" s="58"/>
      <c r="S20" s="59"/>
      <c r="T20" s="62"/>
      <c r="V20" s="62"/>
      <c r="W20" s="62"/>
      <c r="X20" s="62"/>
      <c r="Y20" s="62"/>
    </row>
    <row r="21" spans="1:25" s="63" customFormat="1" ht="12.75">
      <c r="A21" s="80" t="s">
        <v>17</v>
      </c>
      <c r="B21" s="94" t="s">
        <v>232</v>
      </c>
      <c r="C21" s="94" t="s">
        <v>122</v>
      </c>
      <c r="D21" s="39">
        <f t="shared" si="0"/>
        <v>27.1</v>
      </c>
      <c r="E21" s="45">
        <v>3.3</v>
      </c>
      <c r="F21" s="45">
        <v>4.3</v>
      </c>
      <c r="G21" s="45">
        <v>4.3</v>
      </c>
      <c r="H21" s="45"/>
      <c r="I21" s="46">
        <v>8</v>
      </c>
      <c r="J21" s="45">
        <v>4.5</v>
      </c>
      <c r="K21" s="45"/>
      <c r="L21" s="46">
        <v>6</v>
      </c>
      <c r="M21" s="100" t="s">
        <v>155</v>
      </c>
      <c r="N21" s="86"/>
      <c r="O21" s="116"/>
      <c r="P21" s="123"/>
      <c r="Q21" s="91"/>
      <c r="R21" s="58"/>
      <c r="S21" s="62"/>
      <c r="T21" s="119"/>
      <c r="U21" s="62"/>
      <c r="V21" s="62"/>
      <c r="W21" s="62"/>
      <c r="X21" s="62"/>
      <c r="Y21" s="62"/>
    </row>
    <row r="22" spans="1:25" s="120" customFormat="1" ht="12.75">
      <c r="A22" s="80" t="s">
        <v>19</v>
      </c>
      <c r="B22" s="96" t="s">
        <v>222</v>
      </c>
      <c r="C22" s="84" t="s">
        <v>220</v>
      </c>
      <c r="D22" s="39">
        <f t="shared" si="0"/>
        <v>25.45</v>
      </c>
      <c r="E22" s="45"/>
      <c r="F22" s="45"/>
      <c r="G22" s="46">
        <v>3</v>
      </c>
      <c r="H22" s="45">
        <v>3.7</v>
      </c>
      <c r="I22" s="45">
        <v>4.5</v>
      </c>
      <c r="J22" s="45">
        <v>6.5</v>
      </c>
      <c r="K22" s="44">
        <v>5.75</v>
      </c>
      <c r="L22" s="46">
        <v>5</v>
      </c>
      <c r="M22" s="86" t="s">
        <v>202</v>
      </c>
      <c r="N22" s="66"/>
      <c r="O22" s="116"/>
      <c r="P22" s="146"/>
      <c r="Q22" s="75"/>
      <c r="R22" s="58"/>
      <c r="S22" s="58"/>
      <c r="T22" s="92"/>
      <c r="U22" s="62"/>
      <c r="V22" s="117"/>
      <c r="W22" s="117"/>
      <c r="X22" s="117"/>
      <c r="Y22" s="117"/>
    </row>
    <row r="23" spans="1:25" s="63" customFormat="1" ht="12.75">
      <c r="A23" s="80" t="s">
        <v>20</v>
      </c>
      <c r="B23" s="29" t="s">
        <v>238</v>
      </c>
      <c r="C23" s="34" t="s">
        <v>239</v>
      </c>
      <c r="D23" s="39">
        <f t="shared" si="0"/>
        <v>25</v>
      </c>
      <c r="E23" s="46">
        <v>4</v>
      </c>
      <c r="F23" s="45">
        <v>3.3</v>
      </c>
      <c r="G23" s="45">
        <v>3.3</v>
      </c>
      <c r="H23" s="45">
        <v>4.2</v>
      </c>
      <c r="I23" s="46">
        <v>6</v>
      </c>
      <c r="J23" s="44">
        <v>5.75</v>
      </c>
      <c r="K23" s="128">
        <v>4.3</v>
      </c>
      <c r="L23" s="44">
        <v>4.75</v>
      </c>
      <c r="M23" s="41" t="s">
        <v>127</v>
      </c>
      <c r="N23" s="10"/>
      <c r="O23" s="116"/>
      <c r="P23" s="103"/>
      <c r="Q23" s="91"/>
      <c r="R23" s="58"/>
      <c r="S23" s="62"/>
      <c r="T23" s="62"/>
      <c r="U23" s="62"/>
      <c r="V23" s="9"/>
      <c r="W23" s="9"/>
      <c r="X23" s="9"/>
      <c r="Y23" s="9"/>
    </row>
    <row r="24" spans="1:25" s="63" customFormat="1" ht="12.75">
      <c r="A24" s="80" t="s">
        <v>21</v>
      </c>
      <c r="B24" s="101" t="s">
        <v>253</v>
      </c>
      <c r="C24" s="94" t="s">
        <v>158</v>
      </c>
      <c r="D24" s="39">
        <f t="shared" si="0"/>
        <v>24.75</v>
      </c>
      <c r="E24" s="45">
        <v>4.3</v>
      </c>
      <c r="F24" s="44">
        <v>4.75</v>
      </c>
      <c r="G24" s="45">
        <v>4.5</v>
      </c>
      <c r="H24" s="44">
        <v>4.75</v>
      </c>
      <c r="I24" s="45"/>
      <c r="J24" s="45"/>
      <c r="K24" s="44">
        <v>5.25</v>
      </c>
      <c r="L24" s="45">
        <v>5.5</v>
      </c>
      <c r="M24" s="100" t="s">
        <v>176</v>
      </c>
      <c r="N24" s="86"/>
      <c r="O24" s="116"/>
      <c r="P24" s="31"/>
      <c r="Q24" s="75"/>
      <c r="R24" s="58"/>
      <c r="S24" s="62"/>
      <c r="T24" s="9"/>
      <c r="U24" s="62"/>
      <c r="V24" s="62"/>
      <c r="W24" s="62"/>
      <c r="X24" s="62"/>
      <c r="Y24" s="62"/>
    </row>
    <row r="25" spans="1:25" s="120" customFormat="1" ht="12.75">
      <c r="A25" s="80" t="s">
        <v>22</v>
      </c>
      <c r="B25" s="29" t="s">
        <v>240</v>
      </c>
      <c r="C25" s="34" t="s">
        <v>8</v>
      </c>
      <c r="D25" s="39">
        <f t="shared" si="0"/>
        <v>24.5</v>
      </c>
      <c r="E25" s="45"/>
      <c r="F25" s="46">
        <v>4</v>
      </c>
      <c r="G25" s="45">
        <v>3.5</v>
      </c>
      <c r="H25" s="44"/>
      <c r="I25" s="45">
        <v>5.5</v>
      </c>
      <c r="J25" s="46">
        <v>6</v>
      </c>
      <c r="K25" s="45">
        <v>5.5</v>
      </c>
      <c r="L25" s="45"/>
      <c r="M25" s="41" t="s">
        <v>143</v>
      </c>
      <c r="N25" s="10"/>
      <c r="O25" s="116"/>
      <c r="P25" s="31"/>
      <c r="Q25" s="76"/>
      <c r="R25" s="59"/>
      <c r="S25" s="62"/>
      <c r="T25" s="62"/>
      <c r="U25" s="62"/>
      <c r="V25" s="62"/>
      <c r="W25" s="62"/>
      <c r="X25" s="62"/>
      <c r="Y25" s="62"/>
    </row>
    <row r="26" spans="1:25" s="38" customFormat="1" ht="12.75">
      <c r="A26" s="80" t="s">
        <v>23</v>
      </c>
      <c r="B26" s="34" t="s">
        <v>291</v>
      </c>
      <c r="C26" s="34" t="s">
        <v>277</v>
      </c>
      <c r="D26" s="39">
        <f t="shared" si="0"/>
        <v>23.45</v>
      </c>
      <c r="E26" s="45">
        <v>4.5</v>
      </c>
      <c r="F26" s="45">
        <v>4.2</v>
      </c>
      <c r="G26" s="44">
        <v>4.75</v>
      </c>
      <c r="H26" s="44">
        <v>5.25</v>
      </c>
      <c r="I26" s="44">
        <v>4.75</v>
      </c>
      <c r="J26" s="45"/>
      <c r="K26" s="46"/>
      <c r="L26" s="44"/>
      <c r="M26" s="41" t="s">
        <v>127</v>
      </c>
      <c r="N26" s="10"/>
      <c r="O26" s="116"/>
      <c r="P26" s="31"/>
      <c r="Q26" s="31"/>
      <c r="R26" s="77"/>
      <c r="S26" s="149"/>
      <c r="T26" s="62"/>
      <c r="U26" s="9"/>
      <c r="V26" s="62"/>
      <c r="W26" s="62"/>
      <c r="X26" s="62"/>
      <c r="Y26" s="62"/>
    </row>
    <row r="27" spans="1:25" s="9" customFormat="1" ht="12.75">
      <c r="A27" s="80" t="s">
        <v>24</v>
      </c>
      <c r="B27" s="42" t="s">
        <v>210</v>
      </c>
      <c r="C27" s="37" t="s">
        <v>56</v>
      </c>
      <c r="D27" s="39">
        <f t="shared" si="0"/>
        <v>22.95</v>
      </c>
      <c r="E27" s="45">
        <v>3.4</v>
      </c>
      <c r="F27" s="45">
        <v>3.2</v>
      </c>
      <c r="G27" s="45">
        <v>3.1</v>
      </c>
      <c r="H27" s="45">
        <v>4.3</v>
      </c>
      <c r="I27" s="44">
        <v>5.25</v>
      </c>
      <c r="J27" s="45">
        <v>4.2</v>
      </c>
      <c r="K27" s="46">
        <v>5</v>
      </c>
      <c r="L27" s="45">
        <v>4.2</v>
      </c>
      <c r="M27" s="41" t="s">
        <v>143</v>
      </c>
      <c r="N27" s="41"/>
      <c r="O27" s="116"/>
      <c r="P27" s="103"/>
      <c r="Q27" s="91"/>
      <c r="R27" s="58"/>
      <c r="S27" s="59"/>
      <c r="T27" s="92"/>
      <c r="U27" s="62"/>
      <c r="V27" s="119"/>
      <c r="W27" s="119"/>
      <c r="X27" s="119"/>
      <c r="Y27" s="119"/>
    </row>
    <row r="28" spans="1:25" s="62" customFormat="1" ht="12.75">
      <c r="A28" s="80" t="s">
        <v>15</v>
      </c>
      <c r="B28" s="101" t="s">
        <v>175</v>
      </c>
      <c r="C28" s="94" t="s">
        <v>8</v>
      </c>
      <c r="D28" s="39">
        <f t="shared" si="0"/>
        <v>22.5</v>
      </c>
      <c r="E28" s="46">
        <v>9</v>
      </c>
      <c r="F28" s="46">
        <v>8</v>
      </c>
      <c r="G28" s="45">
        <v>5.5</v>
      </c>
      <c r="H28" s="45"/>
      <c r="I28" s="46"/>
      <c r="J28" s="46"/>
      <c r="K28" s="45"/>
      <c r="L28" s="46"/>
      <c r="M28" s="100" t="s">
        <v>155</v>
      </c>
      <c r="N28" s="86"/>
      <c r="O28" s="116"/>
      <c r="P28" s="123"/>
      <c r="Q28" s="91"/>
      <c r="R28" s="58"/>
      <c r="S28" s="117"/>
      <c r="T28" s="119"/>
      <c r="U28" s="117"/>
      <c r="V28" s="9"/>
      <c r="W28" s="9"/>
      <c r="X28" s="9"/>
      <c r="Y28" s="9"/>
    </row>
    <row r="29" spans="1:25" s="63" customFormat="1" ht="12.75">
      <c r="A29" s="80" t="s">
        <v>25</v>
      </c>
      <c r="B29" s="96" t="s">
        <v>229</v>
      </c>
      <c r="C29" s="84" t="s">
        <v>8</v>
      </c>
      <c r="D29" s="39">
        <f t="shared" si="0"/>
        <v>21.549999999999997</v>
      </c>
      <c r="E29" s="45"/>
      <c r="F29" s="45">
        <v>3.9</v>
      </c>
      <c r="G29" s="45">
        <v>3.9</v>
      </c>
      <c r="H29" s="45">
        <v>4.5</v>
      </c>
      <c r="I29" s="44"/>
      <c r="J29" s="45"/>
      <c r="K29" s="44">
        <v>4.75</v>
      </c>
      <c r="L29" s="45">
        <v>4.5</v>
      </c>
      <c r="M29" s="86" t="s">
        <v>225</v>
      </c>
      <c r="N29" s="66"/>
      <c r="O29" s="116"/>
      <c r="P29" s="114"/>
      <c r="Q29" s="115"/>
      <c r="R29" s="58"/>
      <c r="S29" s="62"/>
      <c r="T29" s="9"/>
      <c r="U29" s="62"/>
      <c r="V29" s="62"/>
      <c r="W29" s="62"/>
      <c r="X29" s="62"/>
      <c r="Y29" s="62"/>
    </row>
    <row r="30" spans="1:25" s="63" customFormat="1" ht="12.75">
      <c r="A30" s="80" t="s">
        <v>26</v>
      </c>
      <c r="B30" s="29" t="s">
        <v>259</v>
      </c>
      <c r="C30" s="34" t="s">
        <v>277</v>
      </c>
      <c r="D30" s="39">
        <f t="shared" si="0"/>
        <v>21.200000000000003</v>
      </c>
      <c r="E30" s="45"/>
      <c r="F30" s="45">
        <v>4.1</v>
      </c>
      <c r="G30" s="45">
        <v>4.1</v>
      </c>
      <c r="H30" s="46">
        <v>6</v>
      </c>
      <c r="I30" s="46">
        <v>7</v>
      </c>
      <c r="J30" s="46"/>
      <c r="K30" s="45"/>
      <c r="L30" s="44"/>
      <c r="M30" s="41" t="s">
        <v>127</v>
      </c>
      <c r="N30" s="41"/>
      <c r="O30" s="116"/>
      <c r="P30" s="123"/>
      <c r="Q30" s="91"/>
      <c r="R30" s="58"/>
      <c r="S30" s="62"/>
      <c r="T30" s="62"/>
      <c r="U30" s="43"/>
      <c r="V30" s="9"/>
      <c r="W30" s="9"/>
      <c r="X30" s="9"/>
      <c r="Y30" s="9"/>
    </row>
    <row r="31" spans="1:21" s="9" customFormat="1" ht="12.75">
      <c r="A31" s="80" t="s">
        <v>27</v>
      </c>
      <c r="B31" s="42" t="s">
        <v>223</v>
      </c>
      <c r="C31" s="34" t="s">
        <v>220</v>
      </c>
      <c r="D31" s="39">
        <f t="shared" si="0"/>
        <v>21</v>
      </c>
      <c r="E31" s="45"/>
      <c r="F31" s="44"/>
      <c r="G31" s="45">
        <v>3.4</v>
      </c>
      <c r="H31" s="45">
        <v>4.1</v>
      </c>
      <c r="I31" s="46">
        <v>4</v>
      </c>
      <c r="J31" s="46">
        <v>5</v>
      </c>
      <c r="K31" s="45">
        <v>4.5</v>
      </c>
      <c r="L31" s="44"/>
      <c r="M31" s="41" t="s">
        <v>143</v>
      </c>
      <c r="N31" s="57"/>
      <c r="O31" s="116"/>
      <c r="P31" s="123"/>
      <c r="Q31" s="91"/>
      <c r="R31" s="58"/>
      <c r="S31" s="62"/>
      <c r="T31" s="62"/>
      <c r="U31" s="62"/>
    </row>
    <row r="32" spans="1:25" s="63" customFormat="1" ht="12.75">
      <c r="A32" s="80" t="s">
        <v>28</v>
      </c>
      <c r="B32" s="101" t="s">
        <v>314</v>
      </c>
      <c r="C32" s="94" t="s">
        <v>214</v>
      </c>
      <c r="D32" s="39">
        <f t="shared" si="0"/>
        <v>20.55</v>
      </c>
      <c r="E32" s="45">
        <v>3.7</v>
      </c>
      <c r="F32" s="45">
        <v>3.6</v>
      </c>
      <c r="G32" s="45">
        <v>3.6</v>
      </c>
      <c r="H32" s="45">
        <v>3.9</v>
      </c>
      <c r="I32" s="45">
        <v>3.9</v>
      </c>
      <c r="J32" s="44">
        <v>5.25</v>
      </c>
      <c r="K32" s="45">
        <v>3.8</v>
      </c>
      <c r="L32" s="121"/>
      <c r="M32" s="100" t="s">
        <v>155</v>
      </c>
      <c r="N32" s="10"/>
      <c r="O32" s="116"/>
      <c r="P32" s="142"/>
      <c r="Q32" s="143"/>
      <c r="R32" s="58"/>
      <c r="S32" s="117"/>
      <c r="T32" s="62"/>
      <c r="U32" s="117"/>
      <c r="V32" s="43"/>
      <c r="W32" s="43"/>
      <c r="X32" s="43"/>
      <c r="Y32" s="43"/>
    </row>
    <row r="33" spans="1:25" s="63" customFormat="1" ht="12.75">
      <c r="A33" s="80" t="s">
        <v>29</v>
      </c>
      <c r="B33" s="170" t="s">
        <v>186</v>
      </c>
      <c r="C33" s="180" t="s">
        <v>8</v>
      </c>
      <c r="D33" s="39">
        <f t="shared" si="0"/>
        <v>20</v>
      </c>
      <c r="E33" s="46"/>
      <c r="F33" s="46"/>
      <c r="G33" s="130">
        <v>20</v>
      </c>
      <c r="H33" s="46"/>
      <c r="I33" s="46"/>
      <c r="J33" s="46"/>
      <c r="K33" s="45"/>
      <c r="L33" s="46"/>
      <c r="M33" s="171" t="s">
        <v>116</v>
      </c>
      <c r="N33" s="41"/>
      <c r="O33" s="116"/>
      <c r="P33" s="158"/>
      <c r="Q33" s="143"/>
      <c r="R33" s="58"/>
      <c r="S33" s="9"/>
      <c r="T33" s="62"/>
      <c r="U33" s="9"/>
      <c r="V33" s="119"/>
      <c r="W33" s="119"/>
      <c r="X33" s="119"/>
      <c r="Y33" s="119"/>
    </row>
    <row r="34" spans="1:25" s="9" customFormat="1" ht="12.75">
      <c r="A34" s="80" t="s">
        <v>30</v>
      </c>
      <c r="B34" s="96" t="s">
        <v>257</v>
      </c>
      <c r="C34" s="84" t="s">
        <v>158</v>
      </c>
      <c r="D34" s="39">
        <f t="shared" si="0"/>
        <v>18.599999999999998</v>
      </c>
      <c r="E34" s="45">
        <v>3.5</v>
      </c>
      <c r="F34" s="45">
        <v>3.4</v>
      </c>
      <c r="G34" s="45">
        <v>2.9</v>
      </c>
      <c r="H34" s="45">
        <v>3.8</v>
      </c>
      <c r="I34" s="45"/>
      <c r="J34" s="44"/>
      <c r="K34" s="45">
        <v>4.2</v>
      </c>
      <c r="L34" s="45">
        <v>3.7</v>
      </c>
      <c r="M34" s="86" t="s">
        <v>225</v>
      </c>
      <c r="N34" s="10"/>
      <c r="O34" s="116"/>
      <c r="P34" s="142"/>
      <c r="Q34" s="143"/>
      <c r="R34" s="58"/>
      <c r="V34" s="62"/>
      <c r="W34" s="62"/>
      <c r="X34" s="62"/>
      <c r="Y34" s="62"/>
    </row>
    <row r="35" spans="1:25" s="63" customFormat="1" ht="12.75">
      <c r="A35" s="80" t="s">
        <v>31</v>
      </c>
      <c r="B35" s="169" t="s">
        <v>120</v>
      </c>
      <c r="C35" s="168" t="s">
        <v>158</v>
      </c>
      <c r="D35" s="39">
        <f t="shared" si="0"/>
        <v>18.5</v>
      </c>
      <c r="E35" s="46">
        <v>6</v>
      </c>
      <c r="F35" s="128"/>
      <c r="G35" s="45">
        <v>12.5</v>
      </c>
      <c r="H35" s="44"/>
      <c r="I35" s="45"/>
      <c r="J35" s="45"/>
      <c r="K35" s="45"/>
      <c r="L35" s="46"/>
      <c r="M35" s="172" t="s">
        <v>116</v>
      </c>
      <c r="N35" s="138"/>
      <c r="O35" s="116"/>
      <c r="P35" s="142"/>
      <c r="Q35" s="143"/>
      <c r="R35" s="58"/>
      <c r="S35" s="58"/>
      <c r="T35" s="62"/>
      <c r="U35" s="9"/>
      <c r="V35" s="9"/>
      <c r="W35" s="9"/>
      <c r="X35" s="9"/>
      <c r="Y35" s="9"/>
    </row>
    <row r="36" spans="1:25" s="63" customFormat="1" ht="12.75">
      <c r="A36" s="80" t="s">
        <v>32</v>
      </c>
      <c r="B36" s="101" t="s">
        <v>313</v>
      </c>
      <c r="C36" s="113" t="s">
        <v>8</v>
      </c>
      <c r="D36" s="39">
        <f t="shared" si="0"/>
        <v>18.200000000000003</v>
      </c>
      <c r="E36" s="45">
        <v>3.9</v>
      </c>
      <c r="F36" s="46">
        <v>3</v>
      </c>
      <c r="G36" s="45">
        <v>2.5</v>
      </c>
      <c r="H36" s="45">
        <v>3.6</v>
      </c>
      <c r="I36" s="45">
        <v>3.7</v>
      </c>
      <c r="J36" s="44"/>
      <c r="K36" s="46">
        <v>4</v>
      </c>
      <c r="L36" s="45"/>
      <c r="M36" s="100" t="s">
        <v>176</v>
      </c>
      <c r="N36" s="10"/>
      <c r="O36" s="116"/>
      <c r="P36" s="178"/>
      <c r="Q36" s="177"/>
      <c r="R36" s="58"/>
      <c r="S36" s="9"/>
      <c r="T36" s="62"/>
      <c r="U36" s="9"/>
      <c r="V36" s="9"/>
      <c r="W36" s="9"/>
      <c r="X36" s="9"/>
      <c r="Y36" s="9"/>
    </row>
    <row r="37" spans="1:25" s="63" customFormat="1" ht="12.75">
      <c r="A37" s="80" t="s">
        <v>33</v>
      </c>
      <c r="B37" s="139" t="s">
        <v>337</v>
      </c>
      <c r="C37" s="37" t="s">
        <v>290</v>
      </c>
      <c r="D37" s="39">
        <f aca="true" t="shared" si="1" ref="D37:D68">IF(COUNTA(E37:L37)&gt;=1,LARGE(E37:L37,1),0)+IF(COUNTA(E37:L37)&gt;=2,LARGE(E37:L37,2),0)+IF(COUNTA(E37:L37)&gt;=3,LARGE(E37:L37,3),0)+IF(COUNTA(E37:L37)&gt;=4,LARGE(E37:L37,4),0)+IF(COUNTA(E37:L37)&gt;=5,LARGE(E37:L37,5),0)</f>
        <v>17.8</v>
      </c>
      <c r="E37" s="45">
        <v>2.5</v>
      </c>
      <c r="F37" s="45">
        <v>1.9</v>
      </c>
      <c r="G37" s="45">
        <v>3.2</v>
      </c>
      <c r="H37" s="46"/>
      <c r="I37" s="45">
        <v>4.1</v>
      </c>
      <c r="J37" s="44"/>
      <c r="K37" s="45">
        <v>3.9</v>
      </c>
      <c r="L37" s="45">
        <v>4.1</v>
      </c>
      <c r="M37" s="41" t="s">
        <v>143</v>
      </c>
      <c r="N37" s="10"/>
      <c r="O37" s="116"/>
      <c r="P37" s="142"/>
      <c r="Q37" s="143"/>
      <c r="R37" s="58"/>
      <c r="S37" s="62"/>
      <c r="T37" s="62"/>
      <c r="U37" s="62"/>
      <c r="V37" s="62"/>
      <c r="W37" s="62"/>
      <c r="X37" s="62"/>
      <c r="Y37" s="62"/>
    </row>
    <row r="38" spans="1:25" s="63" customFormat="1" ht="12.75">
      <c r="A38" s="80" t="s">
        <v>34</v>
      </c>
      <c r="B38" s="96" t="s">
        <v>216</v>
      </c>
      <c r="C38" s="84" t="s">
        <v>159</v>
      </c>
      <c r="D38" s="39">
        <f t="shared" si="1"/>
        <v>17.6</v>
      </c>
      <c r="E38" s="45">
        <v>3.6</v>
      </c>
      <c r="F38" s="44"/>
      <c r="G38" s="44"/>
      <c r="H38" s="45">
        <v>3.2</v>
      </c>
      <c r="I38" s="45">
        <v>3.5</v>
      </c>
      <c r="J38" s="44"/>
      <c r="K38" s="45">
        <v>3.5</v>
      </c>
      <c r="L38" s="45">
        <v>3.8</v>
      </c>
      <c r="M38" s="86" t="s">
        <v>202</v>
      </c>
      <c r="N38" s="66"/>
      <c r="O38" s="116"/>
      <c r="P38" s="97"/>
      <c r="Q38" s="68"/>
      <c r="R38" s="59"/>
      <c r="S38" s="62"/>
      <c r="T38" s="9"/>
      <c r="U38" s="62"/>
      <c r="V38" s="9"/>
      <c r="W38" s="9"/>
      <c r="X38" s="9"/>
      <c r="Y38" s="9"/>
    </row>
    <row r="39" spans="1:25" s="63" customFormat="1" ht="12.75">
      <c r="A39" s="80" t="s">
        <v>35</v>
      </c>
      <c r="B39" s="173" t="s">
        <v>183</v>
      </c>
      <c r="C39" s="168" t="s">
        <v>276</v>
      </c>
      <c r="D39" s="39">
        <f t="shared" si="1"/>
        <v>17.5</v>
      </c>
      <c r="E39" s="45"/>
      <c r="F39" s="45">
        <v>8.5</v>
      </c>
      <c r="G39" s="46">
        <v>9</v>
      </c>
      <c r="H39" s="45"/>
      <c r="I39" s="45"/>
      <c r="J39" s="46"/>
      <c r="K39" s="45"/>
      <c r="L39" s="45"/>
      <c r="M39" s="172" t="s">
        <v>97</v>
      </c>
      <c r="N39" s="78"/>
      <c r="O39" s="116"/>
      <c r="P39" s="142"/>
      <c r="Q39" s="143"/>
      <c r="R39" s="77"/>
      <c r="S39" s="62"/>
      <c r="T39" s="62"/>
      <c r="U39" s="62"/>
      <c r="V39" s="62"/>
      <c r="W39" s="62"/>
      <c r="X39" s="62"/>
      <c r="Y39" s="62"/>
    </row>
    <row r="40" spans="1:25" s="63" customFormat="1" ht="12.75">
      <c r="A40" s="80" t="s">
        <v>203</v>
      </c>
      <c r="B40" s="96" t="s">
        <v>215</v>
      </c>
      <c r="C40" s="84" t="s">
        <v>159</v>
      </c>
      <c r="D40" s="39">
        <f t="shared" si="1"/>
        <v>17.4</v>
      </c>
      <c r="E40" s="45">
        <v>2.9</v>
      </c>
      <c r="F40" s="45"/>
      <c r="G40" s="44">
        <v>1.95</v>
      </c>
      <c r="H40" s="45">
        <v>2.5</v>
      </c>
      <c r="I40" s="44"/>
      <c r="J40" s="130">
        <v>4</v>
      </c>
      <c r="K40" s="45">
        <v>3.7</v>
      </c>
      <c r="L40" s="45">
        <v>4.3</v>
      </c>
      <c r="M40" s="86" t="s">
        <v>202</v>
      </c>
      <c r="N40" s="66"/>
      <c r="O40" s="116"/>
      <c r="P40" s="31"/>
      <c r="Q40" s="76"/>
      <c r="R40" s="58"/>
      <c r="S40" s="62"/>
      <c r="T40" s="9"/>
      <c r="U40" s="62"/>
      <c r="V40" s="62"/>
      <c r="W40" s="62"/>
      <c r="X40" s="62"/>
      <c r="Y40" s="62"/>
    </row>
    <row r="41" spans="1:25" s="63" customFormat="1" ht="12.75">
      <c r="A41" s="80"/>
      <c r="B41" s="29" t="s">
        <v>236</v>
      </c>
      <c r="C41" s="34" t="s">
        <v>237</v>
      </c>
      <c r="D41" s="39">
        <f t="shared" si="1"/>
        <v>17.4</v>
      </c>
      <c r="E41" s="45">
        <v>4.2</v>
      </c>
      <c r="F41" s="45">
        <v>3.8</v>
      </c>
      <c r="G41" s="45">
        <v>2.4</v>
      </c>
      <c r="H41" s="44"/>
      <c r="I41" s="45">
        <v>3.6</v>
      </c>
      <c r="J41" s="45"/>
      <c r="K41" s="45">
        <v>3.4</v>
      </c>
      <c r="L41" s="45">
        <v>2.3</v>
      </c>
      <c r="M41" s="41" t="s">
        <v>127</v>
      </c>
      <c r="N41" s="41"/>
      <c r="O41" s="116"/>
      <c r="P41" s="114"/>
      <c r="Q41" s="115"/>
      <c r="R41" s="58"/>
      <c r="S41" s="9"/>
      <c r="T41" s="62"/>
      <c r="U41" s="9"/>
      <c r="V41" s="9"/>
      <c r="W41" s="9"/>
      <c r="X41" s="9"/>
      <c r="Y41" s="9"/>
    </row>
    <row r="42" spans="1:25" ht="12.75">
      <c r="A42" s="80" t="s">
        <v>37</v>
      </c>
      <c r="B42" s="54" t="s">
        <v>167</v>
      </c>
      <c r="C42" s="34" t="s">
        <v>276</v>
      </c>
      <c r="D42" s="39">
        <f t="shared" si="1"/>
        <v>17.25</v>
      </c>
      <c r="E42" s="44">
        <v>5.25</v>
      </c>
      <c r="F42" s="46">
        <v>7</v>
      </c>
      <c r="G42" s="45"/>
      <c r="H42" s="46">
        <v>5</v>
      </c>
      <c r="I42" s="45"/>
      <c r="J42" s="45"/>
      <c r="K42" s="46"/>
      <c r="L42" s="128"/>
      <c r="M42" s="41" t="s">
        <v>127</v>
      </c>
      <c r="N42" s="41"/>
      <c r="O42" s="116"/>
      <c r="P42" s="123"/>
      <c r="Q42" s="91"/>
      <c r="R42" s="58"/>
      <c r="S42" s="62"/>
      <c r="T42" s="62"/>
      <c r="U42" s="62"/>
      <c r="V42" s="62"/>
      <c r="W42" s="62"/>
      <c r="X42" s="62"/>
      <c r="Y42" s="62"/>
    </row>
    <row r="43" spans="1:19" ht="12.75">
      <c r="A43" s="80" t="s">
        <v>38</v>
      </c>
      <c r="B43" s="101" t="s">
        <v>254</v>
      </c>
      <c r="C43" s="94" t="s">
        <v>158</v>
      </c>
      <c r="D43" s="39">
        <f t="shared" si="1"/>
        <v>17.2</v>
      </c>
      <c r="E43" s="45">
        <v>2.2</v>
      </c>
      <c r="F43" s="45">
        <v>2.9</v>
      </c>
      <c r="G43" s="45">
        <v>2.8</v>
      </c>
      <c r="H43" s="185"/>
      <c r="I43" s="45">
        <v>3.3</v>
      </c>
      <c r="J43" s="45">
        <v>4.3</v>
      </c>
      <c r="K43" s="45">
        <v>3.3</v>
      </c>
      <c r="L43" s="45">
        <v>3.4</v>
      </c>
      <c r="M43" s="100" t="s">
        <v>155</v>
      </c>
      <c r="N43" s="86"/>
      <c r="O43" s="116"/>
      <c r="P43" s="97"/>
      <c r="Q43" s="115"/>
      <c r="R43" s="58"/>
      <c r="S43" s="149"/>
    </row>
    <row r="44" spans="1:25" s="118" customFormat="1" ht="12.75">
      <c r="A44" s="80" t="s">
        <v>39</v>
      </c>
      <c r="B44" s="169" t="s">
        <v>261</v>
      </c>
      <c r="C44" s="168" t="s">
        <v>276</v>
      </c>
      <c r="D44" s="39">
        <f t="shared" si="1"/>
        <v>16.25</v>
      </c>
      <c r="E44" s="44">
        <v>4.75</v>
      </c>
      <c r="F44" s="44"/>
      <c r="G44" s="130">
        <v>6</v>
      </c>
      <c r="H44" s="45">
        <v>5.5</v>
      </c>
      <c r="I44" s="128"/>
      <c r="J44" s="45"/>
      <c r="K44" s="45"/>
      <c r="L44" s="44"/>
      <c r="M44" s="172" t="s">
        <v>97</v>
      </c>
      <c r="N44" s="86"/>
      <c r="O44" s="116"/>
      <c r="P44" s="142"/>
      <c r="Q44" s="143"/>
      <c r="R44" s="58"/>
      <c r="S44" s="43"/>
      <c r="T44" s="119"/>
      <c r="U44" s="43"/>
      <c r="V44" s="62"/>
      <c r="W44" s="62"/>
      <c r="X44" s="62"/>
      <c r="Y44" s="62"/>
    </row>
    <row r="45" spans="1:25" s="63" customFormat="1" ht="12.75">
      <c r="A45" s="80" t="s">
        <v>70</v>
      </c>
      <c r="B45" s="93" t="s">
        <v>258</v>
      </c>
      <c r="C45" s="94" t="s">
        <v>237</v>
      </c>
      <c r="D45" s="39">
        <f t="shared" si="1"/>
        <v>15.8</v>
      </c>
      <c r="E45" s="45">
        <v>3.1</v>
      </c>
      <c r="F45" s="45">
        <v>2.1</v>
      </c>
      <c r="G45" s="45">
        <v>2.7</v>
      </c>
      <c r="H45" s="45">
        <v>2.9</v>
      </c>
      <c r="I45" s="45"/>
      <c r="J45" s="128">
        <v>3.8</v>
      </c>
      <c r="K45" s="44"/>
      <c r="L45" s="45">
        <v>3.3</v>
      </c>
      <c r="M45" s="100" t="s">
        <v>155</v>
      </c>
      <c r="N45" s="57"/>
      <c r="O45" s="116"/>
      <c r="P45" s="142"/>
      <c r="Q45" s="143"/>
      <c r="R45" s="59"/>
      <c r="S45" s="9"/>
      <c r="T45" s="92"/>
      <c r="U45" s="9"/>
      <c r="V45" s="62"/>
      <c r="W45" s="62"/>
      <c r="X45" s="62"/>
      <c r="Y45" s="62"/>
    </row>
    <row r="46" spans="1:25" s="63" customFormat="1" ht="12.75">
      <c r="A46" s="80" t="s">
        <v>71</v>
      </c>
      <c r="B46" s="96" t="s">
        <v>307</v>
      </c>
      <c r="C46" s="84" t="s">
        <v>237</v>
      </c>
      <c r="D46" s="39">
        <f t="shared" si="1"/>
        <v>15.4</v>
      </c>
      <c r="E46" s="44">
        <v>1.85</v>
      </c>
      <c r="F46" s="44">
        <v>2.05</v>
      </c>
      <c r="G46" s="44">
        <v>1.85</v>
      </c>
      <c r="H46" s="45">
        <v>2.4</v>
      </c>
      <c r="I46" s="44"/>
      <c r="J46" s="45">
        <v>5.5</v>
      </c>
      <c r="K46" s="44"/>
      <c r="L46" s="45">
        <v>3.6</v>
      </c>
      <c r="M46" s="86" t="s">
        <v>225</v>
      </c>
      <c r="N46" s="10"/>
      <c r="O46" s="116"/>
      <c r="P46" s="31"/>
      <c r="Q46" s="31"/>
      <c r="R46" s="77"/>
      <c r="S46" s="9"/>
      <c r="T46" s="9"/>
      <c r="U46" s="117"/>
      <c r="V46" s="9"/>
      <c r="W46" s="9"/>
      <c r="X46" s="9"/>
      <c r="Y46" s="9"/>
    </row>
    <row r="47" spans="1:25" s="63" customFormat="1" ht="12.75">
      <c r="A47" s="80" t="s">
        <v>72</v>
      </c>
      <c r="B47" s="29" t="s">
        <v>278</v>
      </c>
      <c r="C47" s="29" t="s">
        <v>181</v>
      </c>
      <c r="D47" s="39">
        <f t="shared" si="1"/>
        <v>15.350000000000001</v>
      </c>
      <c r="E47" s="45">
        <v>2.3</v>
      </c>
      <c r="F47" s="45"/>
      <c r="G47" s="46">
        <v>4</v>
      </c>
      <c r="H47" s="45"/>
      <c r="I47" s="45">
        <v>4.3</v>
      </c>
      <c r="J47" s="44">
        <v>4.75</v>
      </c>
      <c r="K47" s="45"/>
      <c r="L47" s="44"/>
      <c r="M47" s="41" t="s">
        <v>143</v>
      </c>
      <c r="N47" s="140"/>
      <c r="O47" s="116"/>
      <c r="P47" s="31"/>
      <c r="Q47" s="76"/>
      <c r="R47" s="58"/>
      <c r="S47" s="149"/>
      <c r="T47" s="62"/>
      <c r="U47" s="62"/>
      <c r="V47" s="62"/>
      <c r="W47" s="62"/>
      <c r="X47" s="62"/>
      <c r="Y47" s="62"/>
    </row>
    <row r="48" spans="1:25" ht="12.75">
      <c r="A48" s="80" t="s">
        <v>73</v>
      </c>
      <c r="B48" s="93" t="s">
        <v>311</v>
      </c>
      <c r="C48" s="94" t="s">
        <v>98</v>
      </c>
      <c r="D48" s="39">
        <f t="shared" si="1"/>
        <v>14.8</v>
      </c>
      <c r="E48" s="45">
        <v>2.7</v>
      </c>
      <c r="F48" s="102"/>
      <c r="G48" s="45">
        <v>2.1</v>
      </c>
      <c r="H48" s="46">
        <v>3</v>
      </c>
      <c r="I48" s="45">
        <v>4.2</v>
      </c>
      <c r="J48" s="45"/>
      <c r="K48" s="45">
        <v>2.4</v>
      </c>
      <c r="L48" s="45">
        <v>2.5</v>
      </c>
      <c r="M48" s="100" t="s">
        <v>155</v>
      </c>
      <c r="O48" s="116"/>
      <c r="P48" s="103"/>
      <c r="Q48" s="91"/>
      <c r="R48" s="58"/>
      <c r="T48" s="62"/>
      <c r="V48" s="62"/>
      <c r="W48" s="62"/>
      <c r="X48" s="62"/>
      <c r="Y48" s="62"/>
    </row>
    <row r="49" spans="1:25" s="63" customFormat="1" ht="12.75">
      <c r="A49" s="80" t="s">
        <v>74</v>
      </c>
      <c r="B49" s="47" t="s">
        <v>246</v>
      </c>
      <c r="C49" s="47" t="s">
        <v>122</v>
      </c>
      <c r="D49" s="39">
        <f t="shared" si="1"/>
        <v>14.75</v>
      </c>
      <c r="E49" s="46"/>
      <c r="F49" s="44"/>
      <c r="G49" s="44"/>
      <c r="H49" s="45"/>
      <c r="I49" s="46">
        <v>9</v>
      </c>
      <c r="J49" s="45"/>
      <c r="K49" s="44"/>
      <c r="L49" s="44">
        <v>5.75</v>
      </c>
      <c r="M49" s="41" t="s">
        <v>127</v>
      </c>
      <c r="N49" s="41"/>
      <c r="O49" s="116"/>
      <c r="P49" s="123"/>
      <c r="Q49" s="91"/>
      <c r="R49" s="59"/>
      <c r="S49" s="62"/>
      <c r="U49" s="62"/>
      <c r="V49" s="9"/>
      <c r="W49" s="9"/>
      <c r="X49" s="9"/>
      <c r="Y49" s="9"/>
    </row>
    <row r="50" spans="1:25" s="63" customFormat="1" ht="12.75">
      <c r="A50" s="80" t="s">
        <v>75</v>
      </c>
      <c r="B50" s="93" t="s">
        <v>241</v>
      </c>
      <c r="C50" s="94" t="s">
        <v>237</v>
      </c>
      <c r="D50" s="39">
        <f t="shared" si="1"/>
        <v>13.4</v>
      </c>
      <c r="E50" s="45">
        <v>2.1</v>
      </c>
      <c r="F50" s="45">
        <v>2.4</v>
      </c>
      <c r="G50" s="46">
        <v>2</v>
      </c>
      <c r="H50" s="45"/>
      <c r="I50" s="46"/>
      <c r="J50" s="45">
        <v>3.9</v>
      </c>
      <c r="K50" s="45">
        <v>2.6</v>
      </c>
      <c r="L50" s="45">
        <v>2.4</v>
      </c>
      <c r="M50" s="100" t="s">
        <v>155</v>
      </c>
      <c r="N50" s="86"/>
      <c r="O50" s="116"/>
      <c r="P50" s="114"/>
      <c r="Q50" s="115"/>
      <c r="R50" s="58"/>
      <c r="S50" s="62"/>
      <c r="T50" s="122"/>
      <c r="U50" s="62"/>
      <c r="V50" s="62"/>
      <c r="W50" s="62"/>
      <c r="X50" s="62"/>
      <c r="Y50" s="62"/>
    </row>
    <row r="51" spans="1:25" ht="12.75">
      <c r="A51" s="80" t="s">
        <v>144</v>
      </c>
      <c r="B51" s="96" t="s">
        <v>297</v>
      </c>
      <c r="C51" s="84" t="s">
        <v>8</v>
      </c>
      <c r="D51" s="39">
        <f t="shared" si="1"/>
        <v>13.35</v>
      </c>
      <c r="E51" s="44">
        <v>2.15</v>
      </c>
      <c r="F51" s="45">
        <v>2.3</v>
      </c>
      <c r="G51" s="45">
        <v>1.9</v>
      </c>
      <c r="H51" s="45">
        <v>2.3</v>
      </c>
      <c r="I51" s="45">
        <v>3.4</v>
      </c>
      <c r="J51" s="44"/>
      <c r="K51" s="45">
        <v>3.2</v>
      </c>
      <c r="L51" s="44"/>
      <c r="M51" s="86" t="s">
        <v>225</v>
      </c>
      <c r="O51" s="116"/>
      <c r="P51" s="123"/>
      <c r="Q51" s="91"/>
      <c r="R51" s="59"/>
      <c r="V51" s="62"/>
      <c r="W51" s="62"/>
      <c r="X51" s="62"/>
      <c r="Y51" s="62"/>
    </row>
    <row r="52" spans="1:25" s="120" customFormat="1" ht="12.75">
      <c r="A52" s="80" t="s">
        <v>76</v>
      </c>
      <c r="B52" s="110" t="s">
        <v>292</v>
      </c>
      <c r="C52" s="109" t="s">
        <v>8</v>
      </c>
      <c r="D52" s="39">
        <f t="shared" si="1"/>
        <v>13.200000000000001</v>
      </c>
      <c r="E52" s="44"/>
      <c r="F52" s="45">
        <v>1.2</v>
      </c>
      <c r="G52" s="45">
        <v>1.4</v>
      </c>
      <c r="H52" s="45"/>
      <c r="I52" s="45">
        <v>2.4</v>
      </c>
      <c r="J52" s="45">
        <v>3.6</v>
      </c>
      <c r="K52" s="45">
        <v>2.9</v>
      </c>
      <c r="L52" s="45">
        <v>2.9</v>
      </c>
      <c r="M52" s="66" t="s">
        <v>231</v>
      </c>
      <c r="N52" s="10"/>
      <c r="O52" s="116"/>
      <c r="P52" s="114"/>
      <c r="Q52" s="115"/>
      <c r="R52" s="59"/>
      <c r="S52" s="9"/>
      <c r="T52" s="9"/>
      <c r="U52" s="62"/>
      <c r="V52" s="62"/>
      <c r="W52" s="62"/>
      <c r="X52" s="62"/>
      <c r="Y52" s="62"/>
    </row>
    <row r="53" spans="1:25" s="63" customFormat="1" ht="12.75">
      <c r="A53" s="80" t="s">
        <v>89</v>
      </c>
      <c r="B53" s="93" t="s">
        <v>318</v>
      </c>
      <c r="C53" s="94" t="s">
        <v>159</v>
      </c>
      <c r="D53" s="39">
        <f t="shared" si="1"/>
        <v>13.049999999999999</v>
      </c>
      <c r="E53" s="44"/>
      <c r="F53" s="45">
        <v>1.7</v>
      </c>
      <c r="G53" s="44">
        <v>1.35</v>
      </c>
      <c r="H53" s="45">
        <v>3.4</v>
      </c>
      <c r="I53" s="44"/>
      <c r="J53" s="44"/>
      <c r="K53" s="45">
        <v>3.1</v>
      </c>
      <c r="L53" s="45">
        <v>3.5</v>
      </c>
      <c r="M53" s="100" t="s">
        <v>155</v>
      </c>
      <c r="N53" s="10"/>
      <c r="O53" s="116"/>
      <c r="P53" s="123"/>
      <c r="Q53" s="91"/>
      <c r="R53" s="59"/>
      <c r="S53" s="62"/>
      <c r="U53" s="9"/>
      <c r="V53" s="62"/>
      <c r="W53" s="62"/>
      <c r="X53" s="62"/>
      <c r="Y53" s="62"/>
    </row>
    <row r="54" spans="1:25" s="118" customFormat="1" ht="12.75">
      <c r="A54" s="80" t="s">
        <v>77</v>
      </c>
      <c r="B54" s="152" t="s">
        <v>320</v>
      </c>
      <c r="C54" s="109" t="s">
        <v>124</v>
      </c>
      <c r="D54" s="39">
        <f t="shared" si="1"/>
        <v>12.8</v>
      </c>
      <c r="E54" s="45">
        <v>1.5</v>
      </c>
      <c r="F54" s="45">
        <v>1.4</v>
      </c>
      <c r="G54" s="44">
        <v>1.25</v>
      </c>
      <c r="H54" s="45">
        <v>2.6</v>
      </c>
      <c r="I54" s="46">
        <v>2</v>
      </c>
      <c r="J54" s="45">
        <v>3.4</v>
      </c>
      <c r="K54" s="45">
        <v>2.2</v>
      </c>
      <c r="L54" s="45">
        <v>2.6</v>
      </c>
      <c r="M54" s="66" t="s">
        <v>231</v>
      </c>
      <c r="N54" s="10"/>
      <c r="O54" s="116"/>
      <c r="P54" s="178"/>
      <c r="Q54" s="177"/>
      <c r="R54" s="58"/>
      <c r="S54" s="119"/>
      <c r="T54" s="62"/>
      <c r="U54" s="119"/>
      <c r="V54" s="119"/>
      <c r="W54" s="119"/>
      <c r="X54" s="119"/>
      <c r="Y54" s="119"/>
    </row>
    <row r="55" spans="1:25" s="9" customFormat="1" ht="12.75">
      <c r="A55" s="80" t="s">
        <v>78</v>
      </c>
      <c r="B55" s="29" t="s">
        <v>358</v>
      </c>
      <c r="C55" s="34" t="s">
        <v>181</v>
      </c>
      <c r="D55" s="39">
        <f t="shared" si="1"/>
        <v>12.750000000000002</v>
      </c>
      <c r="E55" s="44">
        <v>1.65</v>
      </c>
      <c r="F55" s="45">
        <v>2.8</v>
      </c>
      <c r="G55" s="45">
        <v>2.3</v>
      </c>
      <c r="H55" s="46"/>
      <c r="I55" s="45">
        <v>3.2</v>
      </c>
      <c r="J55" s="46"/>
      <c r="K55" s="45">
        <v>2.8</v>
      </c>
      <c r="L55" s="44"/>
      <c r="M55" s="41" t="s">
        <v>127</v>
      </c>
      <c r="O55" s="116"/>
      <c r="P55" s="103"/>
      <c r="Q55" s="91"/>
      <c r="R55" s="59"/>
      <c r="S55" s="117"/>
      <c r="T55" s="118"/>
      <c r="V55" s="62"/>
      <c r="W55" s="62"/>
      <c r="X55" s="62"/>
      <c r="Y55" s="62"/>
    </row>
    <row r="56" spans="1:25" s="63" customFormat="1" ht="12.75">
      <c r="A56" s="80" t="s">
        <v>79</v>
      </c>
      <c r="B56" s="93" t="s">
        <v>281</v>
      </c>
      <c r="C56" s="94" t="s">
        <v>159</v>
      </c>
      <c r="D56" s="39">
        <f t="shared" si="1"/>
        <v>12.049999999999999</v>
      </c>
      <c r="E56" s="44">
        <v>1.25</v>
      </c>
      <c r="F56" s="44">
        <v>1.65</v>
      </c>
      <c r="G56" s="44">
        <v>1.55</v>
      </c>
      <c r="H56" s="45">
        <v>2.8</v>
      </c>
      <c r="I56" s="45">
        <v>2.2</v>
      </c>
      <c r="J56" s="44"/>
      <c r="K56" s="45">
        <v>2.3</v>
      </c>
      <c r="L56" s="45">
        <v>3.1</v>
      </c>
      <c r="M56" s="100" t="s">
        <v>176</v>
      </c>
      <c r="N56" s="112"/>
      <c r="O56" s="116"/>
      <c r="P56" s="158"/>
      <c r="Q56" s="143"/>
      <c r="R56" s="59"/>
      <c r="S56" s="62"/>
      <c r="U56" s="62"/>
      <c r="V56" s="62"/>
      <c r="W56" s="62"/>
      <c r="X56" s="62"/>
      <c r="Y56" s="62"/>
    </row>
    <row r="57" spans="1:25" s="63" customFormat="1" ht="12.75">
      <c r="A57" s="80" t="s">
        <v>80</v>
      </c>
      <c r="B57" s="169" t="s">
        <v>242</v>
      </c>
      <c r="C57" s="168" t="s">
        <v>239</v>
      </c>
      <c r="D57" s="39">
        <f t="shared" si="1"/>
        <v>12</v>
      </c>
      <c r="E57" s="45">
        <v>3.2</v>
      </c>
      <c r="F57" s="46">
        <v>0</v>
      </c>
      <c r="G57" s="45">
        <v>2.6</v>
      </c>
      <c r="H57" s="44"/>
      <c r="I57" s="44"/>
      <c r="J57" s="46"/>
      <c r="K57" s="46">
        <v>3</v>
      </c>
      <c r="L57" s="45">
        <v>3.2</v>
      </c>
      <c r="M57" s="171" t="s">
        <v>116</v>
      </c>
      <c r="N57" s="10"/>
      <c r="O57" s="116"/>
      <c r="P57" s="97"/>
      <c r="Q57" s="68"/>
      <c r="R57" s="59"/>
      <c r="S57" s="43"/>
      <c r="T57" s="38"/>
      <c r="U57" s="62"/>
      <c r="V57" s="62"/>
      <c r="W57" s="62"/>
      <c r="X57" s="62"/>
      <c r="Y57" s="62"/>
    </row>
    <row r="58" spans="1:25" s="63" customFormat="1" ht="12.75">
      <c r="A58" s="80" t="s">
        <v>88</v>
      </c>
      <c r="B58" s="29" t="s">
        <v>200</v>
      </c>
      <c r="C58" s="29" t="s">
        <v>115</v>
      </c>
      <c r="D58" s="39">
        <f t="shared" si="1"/>
        <v>11.5</v>
      </c>
      <c r="E58" s="45"/>
      <c r="F58" s="45">
        <v>3.7</v>
      </c>
      <c r="G58" s="45">
        <v>3.8</v>
      </c>
      <c r="H58" s="45"/>
      <c r="I58" s="45"/>
      <c r="J58" s="44"/>
      <c r="K58" s="44"/>
      <c r="L58" s="46">
        <v>4</v>
      </c>
      <c r="M58" s="41" t="s">
        <v>143</v>
      </c>
      <c r="N58" s="41"/>
      <c r="O58" s="116"/>
      <c r="P58" s="158"/>
      <c r="Q58" s="143"/>
      <c r="R58" s="58"/>
      <c r="S58" s="62"/>
      <c r="T58" s="62"/>
      <c r="U58" s="62"/>
      <c r="V58" s="62"/>
      <c r="W58" s="62"/>
      <c r="X58" s="62"/>
      <c r="Y58" s="62"/>
    </row>
    <row r="59" spans="1:25" s="63" customFormat="1" ht="12.75">
      <c r="A59" s="80" t="s">
        <v>81</v>
      </c>
      <c r="B59" s="167" t="s">
        <v>415</v>
      </c>
      <c r="C59" s="180" t="s">
        <v>277</v>
      </c>
      <c r="D59" s="39">
        <f t="shared" si="1"/>
        <v>11.2</v>
      </c>
      <c r="E59" s="129"/>
      <c r="F59" s="44"/>
      <c r="G59" s="45">
        <v>4.2</v>
      </c>
      <c r="H59" s="46">
        <v>7</v>
      </c>
      <c r="I59" s="44"/>
      <c r="J59" s="111"/>
      <c r="K59" s="45"/>
      <c r="L59" s="45"/>
      <c r="M59" s="171" t="s">
        <v>116</v>
      </c>
      <c r="N59" s="10"/>
      <c r="O59" s="116"/>
      <c r="P59" s="142"/>
      <c r="Q59" s="143"/>
      <c r="R59" s="58"/>
      <c r="S59" s="58"/>
      <c r="T59" s="9"/>
      <c r="U59" s="9"/>
      <c r="V59" s="62"/>
      <c r="W59" s="62"/>
      <c r="X59" s="62"/>
      <c r="Y59" s="62"/>
    </row>
    <row r="60" spans="1:25" ht="12.75">
      <c r="A60" s="80" t="s">
        <v>82</v>
      </c>
      <c r="B60" s="96" t="s">
        <v>245</v>
      </c>
      <c r="C60" s="84" t="s">
        <v>237</v>
      </c>
      <c r="D60" s="39">
        <f t="shared" si="1"/>
        <v>11.150000000000002</v>
      </c>
      <c r="E60" s="45">
        <v>1.3</v>
      </c>
      <c r="F60" s="44">
        <v>1.25</v>
      </c>
      <c r="G60" s="45">
        <v>1.3</v>
      </c>
      <c r="H60" s="45">
        <v>2.7</v>
      </c>
      <c r="I60" s="44">
        <v>2.05</v>
      </c>
      <c r="J60" s="45">
        <v>3.3</v>
      </c>
      <c r="K60" s="45">
        <v>1.8</v>
      </c>
      <c r="L60" s="44"/>
      <c r="M60" s="86" t="s">
        <v>225</v>
      </c>
      <c r="O60" s="116"/>
      <c r="P60" s="31"/>
      <c r="Q60" s="76"/>
      <c r="R60" s="59"/>
      <c r="S60" s="119"/>
      <c r="U60" s="119"/>
      <c r="V60" s="62"/>
      <c r="W60" s="62"/>
      <c r="X60" s="62"/>
      <c r="Y60" s="62"/>
    </row>
    <row r="61" spans="1:25" ht="12.75">
      <c r="A61" s="80"/>
      <c r="B61" s="67" t="s">
        <v>283</v>
      </c>
      <c r="C61" s="65" t="s">
        <v>41</v>
      </c>
      <c r="D61" s="39">
        <f t="shared" si="1"/>
        <v>11.15</v>
      </c>
      <c r="E61" s="45">
        <v>1.7</v>
      </c>
      <c r="F61" s="45">
        <v>1.3</v>
      </c>
      <c r="G61" s="45"/>
      <c r="H61" s="45">
        <v>2.1</v>
      </c>
      <c r="I61" s="44">
        <v>1.85</v>
      </c>
      <c r="J61" s="46">
        <v>3</v>
      </c>
      <c r="K61" s="44">
        <v>2.15</v>
      </c>
      <c r="L61" s="44">
        <v>2.05</v>
      </c>
      <c r="M61" s="66" t="s">
        <v>287</v>
      </c>
      <c r="N61" s="112"/>
      <c r="O61" s="116"/>
      <c r="P61" s="97"/>
      <c r="Q61" s="68"/>
      <c r="R61" s="58"/>
      <c r="U61" s="62"/>
      <c r="V61" s="62"/>
      <c r="W61" s="62"/>
      <c r="X61" s="62"/>
      <c r="Y61" s="62"/>
    </row>
    <row r="62" spans="1:25" s="63" customFormat="1" ht="12.75">
      <c r="A62" s="80" t="s">
        <v>83</v>
      </c>
      <c r="B62" s="29" t="s">
        <v>312</v>
      </c>
      <c r="C62" s="34" t="s">
        <v>98</v>
      </c>
      <c r="D62" s="39">
        <f t="shared" si="1"/>
        <v>11</v>
      </c>
      <c r="E62" s="45">
        <v>2.6</v>
      </c>
      <c r="F62" s="48"/>
      <c r="G62" s="44">
        <v>1.75</v>
      </c>
      <c r="H62" s="45"/>
      <c r="I62" s="45">
        <v>2.9</v>
      </c>
      <c r="J62" s="45"/>
      <c r="K62" s="45">
        <v>2.1</v>
      </c>
      <c r="L62" s="44">
        <v>1.65</v>
      </c>
      <c r="M62" s="41" t="s">
        <v>127</v>
      </c>
      <c r="N62" s="10"/>
      <c r="O62" s="116"/>
      <c r="P62" s="142"/>
      <c r="Q62" s="143"/>
      <c r="R62" s="58"/>
      <c r="S62" s="9"/>
      <c r="T62" s="9"/>
      <c r="U62" s="119"/>
      <c r="V62" s="9"/>
      <c r="W62" s="9"/>
      <c r="X62" s="9"/>
      <c r="Y62" s="9"/>
    </row>
    <row r="63" spans="1:25" s="63" customFormat="1" ht="12.75">
      <c r="A63" s="80" t="s">
        <v>84</v>
      </c>
      <c r="B63" s="96" t="s">
        <v>366</v>
      </c>
      <c r="C63" s="84" t="s">
        <v>8</v>
      </c>
      <c r="D63" s="39">
        <f t="shared" si="1"/>
        <v>10.65</v>
      </c>
      <c r="E63" s="44">
        <v>1.05</v>
      </c>
      <c r="F63" s="45">
        <v>1.5</v>
      </c>
      <c r="G63" s="128">
        <v>1.7</v>
      </c>
      <c r="H63" s="46">
        <v>2</v>
      </c>
      <c r="I63" s="46"/>
      <c r="J63" s="45">
        <v>3.5</v>
      </c>
      <c r="K63" s="45"/>
      <c r="L63" s="44">
        <v>1.95</v>
      </c>
      <c r="M63" s="176" t="s">
        <v>202</v>
      </c>
      <c r="N63" s="10"/>
      <c r="O63" s="116"/>
      <c r="P63" s="123"/>
      <c r="Q63" s="103"/>
      <c r="R63" s="58"/>
      <c r="S63" s="62"/>
      <c r="U63" s="62"/>
      <c r="V63" s="62"/>
      <c r="W63" s="62"/>
      <c r="X63" s="62"/>
      <c r="Y63" s="62"/>
    </row>
    <row r="64" spans="1:25" s="63" customFormat="1" ht="12.75">
      <c r="A64" s="80" t="s">
        <v>131</v>
      </c>
      <c r="B64" s="101" t="s">
        <v>377</v>
      </c>
      <c r="C64" s="94" t="s">
        <v>214</v>
      </c>
      <c r="D64" s="39">
        <f t="shared" si="1"/>
        <v>10.450000000000001</v>
      </c>
      <c r="E64" s="44"/>
      <c r="F64" s="44">
        <v>0.64</v>
      </c>
      <c r="G64" s="45"/>
      <c r="H64" s="45">
        <v>1.9</v>
      </c>
      <c r="I64" s="45">
        <v>2.6</v>
      </c>
      <c r="J64" s="45">
        <v>2.5</v>
      </c>
      <c r="K64" s="45">
        <v>1.9</v>
      </c>
      <c r="L64" s="44">
        <v>1.55</v>
      </c>
      <c r="M64" s="100" t="s">
        <v>155</v>
      </c>
      <c r="N64" s="10"/>
      <c r="O64" s="116"/>
      <c r="P64" s="142"/>
      <c r="Q64" s="143"/>
      <c r="R64" s="58"/>
      <c r="S64" s="9"/>
      <c r="T64" s="9"/>
      <c r="U64" s="9"/>
      <c r="V64" s="43"/>
      <c r="W64" s="43"/>
      <c r="X64" s="43"/>
      <c r="Y64" s="43"/>
    </row>
    <row r="65" spans="1:25" s="63" customFormat="1" ht="12.75">
      <c r="A65" s="80" t="s">
        <v>85</v>
      </c>
      <c r="B65" s="110" t="s">
        <v>299</v>
      </c>
      <c r="C65" s="109" t="s">
        <v>8</v>
      </c>
      <c r="D65" s="39">
        <f t="shared" si="1"/>
        <v>10.35</v>
      </c>
      <c r="E65" s="44">
        <v>1.75</v>
      </c>
      <c r="F65" s="46">
        <v>2</v>
      </c>
      <c r="G65" s="45">
        <v>1.6</v>
      </c>
      <c r="H65" s="44"/>
      <c r="I65" s="45">
        <v>2.3</v>
      </c>
      <c r="J65" s="44"/>
      <c r="K65" s="44"/>
      <c r="L65" s="45">
        <v>2.7</v>
      </c>
      <c r="M65" s="66" t="s">
        <v>231</v>
      </c>
      <c r="N65" s="10"/>
      <c r="O65" s="116"/>
      <c r="P65" s="158"/>
      <c r="Q65" s="143"/>
      <c r="R65" s="59"/>
      <c r="S65" s="62"/>
      <c r="U65" s="62"/>
      <c r="V65" s="62"/>
      <c r="W65" s="62"/>
      <c r="X65" s="62"/>
      <c r="Y65" s="62"/>
    </row>
    <row r="66" spans="1:25" s="63" customFormat="1" ht="12.75">
      <c r="A66" s="80" t="s">
        <v>132</v>
      </c>
      <c r="B66" s="93" t="s">
        <v>325</v>
      </c>
      <c r="C66" s="94" t="s">
        <v>122</v>
      </c>
      <c r="D66" s="39">
        <f t="shared" si="1"/>
        <v>10.25</v>
      </c>
      <c r="E66" s="44"/>
      <c r="F66" s="44"/>
      <c r="G66" s="45"/>
      <c r="H66" s="44">
        <v>2.15</v>
      </c>
      <c r="I66" s="45">
        <v>2.5</v>
      </c>
      <c r="J66" s="45">
        <v>2.9</v>
      </c>
      <c r="K66" s="45">
        <v>2.7</v>
      </c>
      <c r="L66" s="45"/>
      <c r="M66" s="100" t="s">
        <v>176</v>
      </c>
      <c r="N66" s="57"/>
      <c r="O66" s="116"/>
      <c r="P66" s="123"/>
      <c r="Q66" s="91"/>
      <c r="R66" s="58"/>
      <c r="S66" s="62"/>
      <c r="U66" s="119"/>
      <c r="V66" s="9"/>
      <c r="W66" s="9"/>
      <c r="X66" s="9"/>
      <c r="Y66" s="9"/>
    </row>
    <row r="67" spans="1:25" ht="12.75">
      <c r="A67" s="80"/>
      <c r="B67" s="93" t="s">
        <v>327</v>
      </c>
      <c r="C67" s="94" t="s">
        <v>159</v>
      </c>
      <c r="D67" s="39">
        <f t="shared" si="1"/>
        <v>10.25</v>
      </c>
      <c r="E67" s="44">
        <v>1.45</v>
      </c>
      <c r="F67" s="102"/>
      <c r="G67" s="44">
        <v>1.45</v>
      </c>
      <c r="H67" s="102"/>
      <c r="I67" s="44">
        <v>1.95</v>
      </c>
      <c r="J67" s="45">
        <v>3.2</v>
      </c>
      <c r="K67" s="44">
        <v>1.95</v>
      </c>
      <c r="L67" s="128">
        <v>1.7</v>
      </c>
      <c r="M67" s="100" t="s">
        <v>155</v>
      </c>
      <c r="O67" s="116"/>
      <c r="P67" s="158"/>
      <c r="Q67" s="143"/>
      <c r="R67" s="59"/>
      <c r="S67" s="62"/>
      <c r="T67" s="63"/>
      <c r="U67" s="117"/>
      <c r="V67" s="43"/>
      <c r="W67" s="43"/>
      <c r="X67" s="43"/>
      <c r="Y67" s="43"/>
    </row>
    <row r="68" spans="1:25" s="63" customFormat="1" ht="12.75">
      <c r="A68" s="80" t="s">
        <v>107</v>
      </c>
      <c r="B68" s="96" t="s">
        <v>227</v>
      </c>
      <c r="C68" s="84" t="s">
        <v>214</v>
      </c>
      <c r="D68" s="39">
        <f t="shared" si="1"/>
        <v>10.1</v>
      </c>
      <c r="E68" s="45"/>
      <c r="F68" s="44"/>
      <c r="G68" s="44"/>
      <c r="H68" s="44"/>
      <c r="I68" s="45">
        <v>2.1</v>
      </c>
      <c r="J68" s="45">
        <v>4.1</v>
      </c>
      <c r="K68" s="46"/>
      <c r="L68" s="45">
        <v>3.9</v>
      </c>
      <c r="M68" s="86" t="s">
        <v>225</v>
      </c>
      <c r="N68" s="66"/>
      <c r="O68" s="116"/>
      <c r="P68" s="114"/>
      <c r="Q68" s="115"/>
      <c r="R68" s="59"/>
      <c r="S68" s="149"/>
      <c r="U68" s="62"/>
      <c r="V68" s="9"/>
      <c r="W68" s="9"/>
      <c r="X68" s="9"/>
      <c r="Y68" s="9"/>
    </row>
    <row r="69" spans="1:25" s="63" customFormat="1" ht="12.75">
      <c r="A69" s="80" t="s">
        <v>100</v>
      </c>
      <c r="B69" s="87" t="s">
        <v>282</v>
      </c>
      <c r="C69" s="84" t="s">
        <v>41</v>
      </c>
      <c r="D69" s="39">
        <f aca="true" t="shared" si="2" ref="D69:D100">IF(COUNTA(E69:L69)&gt;=1,LARGE(E69:L69,1),0)+IF(COUNTA(E69:L69)&gt;=2,LARGE(E69:L69,2),0)+IF(COUNTA(E69:L69)&gt;=3,LARGE(E69:L69,3),0)+IF(COUNTA(E69:L69)&gt;=4,LARGE(E69:L69,4),0)+IF(COUNTA(E69:L69)&gt;=5,LARGE(E69:L69,5),0)</f>
        <v>10.05</v>
      </c>
      <c r="E69" s="129"/>
      <c r="F69" s="44">
        <v>0.92</v>
      </c>
      <c r="G69" s="44">
        <v>0.96</v>
      </c>
      <c r="H69" s="129">
        <v>1.95</v>
      </c>
      <c r="I69" s="45">
        <v>1.8</v>
      </c>
      <c r="J69" s="45">
        <v>2.7</v>
      </c>
      <c r="K69" s="128">
        <v>1.5</v>
      </c>
      <c r="L69" s="45">
        <v>2.1</v>
      </c>
      <c r="M69" s="86" t="s">
        <v>225</v>
      </c>
      <c r="N69" s="112"/>
      <c r="O69" s="116"/>
      <c r="P69" s="142"/>
      <c r="Q69" s="143"/>
      <c r="R69" s="59"/>
      <c r="S69" s="9"/>
      <c r="T69" s="9"/>
      <c r="U69" s="62"/>
      <c r="V69" s="62"/>
      <c r="W69" s="62"/>
      <c r="X69" s="62"/>
      <c r="Y69" s="62"/>
    </row>
    <row r="70" spans="1:21" s="62" customFormat="1" ht="12.75">
      <c r="A70" s="80" t="s">
        <v>101</v>
      </c>
      <c r="B70" s="101" t="s">
        <v>212</v>
      </c>
      <c r="C70" s="94" t="s">
        <v>276</v>
      </c>
      <c r="D70" s="39">
        <f t="shared" si="2"/>
        <v>9.75</v>
      </c>
      <c r="E70" s="45">
        <v>2.8</v>
      </c>
      <c r="F70" s="45">
        <v>1.8</v>
      </c>
      <c r="G70" s="44">
        <v>2.15</v>
      </c>
      <c r="H70" s="46"/>
      <c r="I70" s="129"/>
      <c r="J70" s="44"/>
      <c r="K70" s="46"/>
      <c r="L70" s="130">
        <v>3</v>
      </c>
      <c r="M70" s="100" t="s">
        <v>176</v>
      </c>
      <c r="N70" s="66"/>
      <c r="O70" s="116"/>
      <c r="P70" s="97"/>
      <c r="Q70" s="115"/>
      <c r="R70" s="59"/>
      <c r="S70" s="149"/>
      <c r="T70" s="63"/>
      <c r="U70" s="117"/>
    </row>
    <row r="71" spans="1:25" s="63" customFormat="1" ht="12.75">
      <c r="A71" s="80" t="s">
        <v>102</v>
      </c>
      <c r="B71" s="139" t="s">
        <v>373</v>
      </c>
      <c r="C71" s="34" t="s">
        <v>214</v>
      </c>
      <c r="D71" s="39">
        <f t="shared" si="2"/>
        <v>9.7</v>
      </c>
      <c r="E71" s="45"/>
      <c r="F71" s="45">
        <v>0.9</v>
      </c>
      <c r="G71" s="44">
        <v>0.92</v>
      </c>
      <c r="H71" s="44">
        <v>2.05</v>
      </c>
      <c r="I71" s="44">
        <v>1.75</v>
      </c>
      <c r="J71" s="45">
        <v>2.6</v>
      </c>
      <c r="K71" s="44">
        <v>2.05</v>
      </c>
      <c r="L71" s="44">
        <v>1.25</v>
      </c>
      <c r="M71" s="41" t="s">
        <v>143</v>
      </c>
      <c r="N71" s="10"/>
      <c r="O71" s="116"/>
      <c r="P71" s="114"/>
      <c r="Q71" s="115"/>
      <c r="R71" s="59"/>
      <c r="S71" s="62"/>
      <c r="U71" s="9"/>
      <c r="V71" s="62"/>
      <c r="W71" s="62"/>
      <c r="X71" s="62"/>
      <c r="Y71" s="62"/>
    </row>
    <row r="72" spans="1:21" ht="12.75">
      <c r="A72" s="80" t="s">
        <v>133</v>
      </c>
      <c r="B72" s="174" t="s">
        <v>142</v>
      </c>
      <c r="C72" s="174" t="s">
        <v>41</v>
      </c>
      <c r="D72" s="39">
        <f t="shared" si="2"/>
        <v>9.5</v>
      </c>
      <c r="E72" s="44"/>
      <c r="F72" s="45"/>
      <c r="G72" s="45"/>
      <c r="H72" s="45"/>
      <c r="I72" s="46"/>
      <c r="J72" s="45"/>
      <c r="K72" s="128">
        <v>9.5</v>
      </c>
      <c r="L72" s="44"/>
      <c r="M72" s="171" t="s">
        <v>97</v>
      </c>
      <c r="N72" s="86"/>
      <c r="O72" s="116"/>
      <c r="P72" s="146"/>
      <c r="Q72" s="76"/>
      <c r="R72" s="59"/>
      <c r="U72" s="62"/>
    </row>
    <row r="73" spans="1:25" s="63" customFormat="1" ht="12.75">
      <c r="A73" s="80" t="s">
        <v>103</v>
      </c>
      <c r="B73" s="101" t="s">
        <v>243</v>
      </c>
      <c r="C73" s="94" t="s">
        <v>277</v>
      </c>
      <c r="D73" s="39">
        <f t="shared" si="2"/>
        <v>9.45</v>
      </c>
      <c r="E73" s="45">
        <v>3.8</v>
      </c>
      <c r="F73" s="45"/>
      <c r="G73" s="44">
        <v>2.05</v>
      </c>
      <c r="H73" s="128"/>
      <c r="I73" s="44"/>
      <c r="J73" s="44"/>
      <c r="K73" s="45">
        <v>3.6</v>
      </c>
      <c r="L73" s="44"/>
      <c r="M73" s="100" t="s">
        <v>176</v>
      </c>
      <c r="N73" s="10"/>
      <c r="O73" s="116"/>
      <c r="P73" s="123"/>
      <c r="Q73" s="91"/>
      <c r="R73" s="58"/>
      <c r="S73" s="62"/>
      <c r="T73" s="112"/>
      <c r="U73" s="9"/>
      <c r="V73" s="62"/>
      <c r="W73" s="62"/>
      <c r="X73" s="62"/>
      <c r="Y73" s="62"/>
    </row>
    <row r="74" spans="1:20" ht="12.75">
      <c r="A74" s="80" t="s">
        <v>104</v>
      </c>
      <c r="B74" s="110" t="s">
        <v>230</v>
      </c>
      <c r="C74" s="109" t="s">
        <v>8</v>
      </c>
      <c r="D74" s="39">
        <f t="shared" si="2"/>
        <v>9.3</v>
      </c>
      <c r="E74" s="44"/>
      <c r="F74" s="44">
        <v>1.95</v>
      </c>
      <c r="G74" s="45">
        <v>1.5</v>
      </c>
      <c r="H74" s="44"/>
      <c r="I74" s="44">
        <v>2.15</v>
      </c>
      <c r="J74" s="45">
        <v>3.7</v>
      </c>
      <c r="K74" s="44"/>
      <c r="L74" s="45"/>
      <c r="M74" s="66" t="s">
        <v>231</v>
      </c>
      <c r="N74" s="66"/>
      <c r="O74" s="116"/>
      <c r="P74" s="158"/>
      <c r="Q74" s="142"/>
      <c r="R74" s="59"/>
      <c r="S74" s="62"/>
      <c r="T74" s="63"/>
    </row>
    <row r="75" spans="1:25" s="63" customFormat="1" ht="12.75">
      <c r="A75" s="80" t="s">
        <v>105</v>
      </c>
      <c r="B75" s="139" t="s">
        <v>374</v>
      </c>
      <c r="C75" s="34" t="s">
        <v>214</v>
      </c>
      <c r="D75" s="39">
        <f t="shared" si="2"/>
        <v>9.030000000000001</v>
      </c>
      <c r="E75" s="45"/>
      <c r="F75" s="44">
        <v>0.88</v>
      </c>
      <c r="G75" s="44">
        <v>0.98</v>
      </c>
      <c r="H75" s="45">
        <v>1.8</v>
      </c>
      <c r="I75" s="45">
        <v>1.6</v>
      </c>
      <c r="J75" s="45">
        <v>2.8</v>
      </c>
      <c r="K75" s="44">
        <v>1.85</v>
      </c>
      <c r="L75" s="45"/>
      <c r="M75" s="41" t="s">
        <v>143</v>
      </c>
      <c r="N75" s="10"/>
      <c r="O75" s="116"/>
      <c r="P75" s="114"/>
      <c r="Q75" s="115"/>
      <c r="R75" s="77"/>
      <c r="S75" s="62"/>
      <c r="U75" s="9"/>
      <c r="V75" s="43"/>
      <c r="W75" s="43"/>
      <c r="X75" s="43"/>
      <c r="Y75" s="43"/>
    </row>
    <row r="76" spans="1:25" s="63" customFormat="1" ht="12.75">
      <c r="A76" s="80" t="s">
        <v>136</v>
      </c>
      <c r="B76" s="29" t="s">
        <v>321</v>
      </c>
      <c r="C76" s="29" t="s">
        <v>56</v>
      </c>
      <c r="D76" s="39">
        <f t="shared" si="2"/>
        <v>8.95</v>
      </c>
      <c r="E76" s="45">
        <v>1.2</v>
      </c>
      <c r="F76" s="45">
        <v>1.6</v>
      </c>
      <c r="G76" s="45"/>
      <c r="H76" s="45"/>
      <c r="I76" s="45">
        <v>1.5</v>
      </c>
      <c r="J76" s="45">
        <v>2.3</v>
      </c>
      <c r="K76" s="44">
        <v>1.55</v>
      </c>
      <c r="L76" s="46">
        <v>2</v>
      </c>
      <c r="M76" s="41" t="s">
        <v>143</v>
      </c>
      <c r="N76" s="10"/>
      <c r="O76" s="116"/>
      <c r="P76" s="97"/>
      <c r="Q76" s="115"/>
      <c r="R76" s="59"/>
      <c r="S76" s="43"/>
      <c r="T76" s="38"/>
      <c r="U76" s="62"/>
      <c r="V76" s="9"/>
      <c r="W76" s="9"/>
      <c r="X76" s="9"/>
      <c r="Y76" s="9"/>
    </row>
    <row r="77" spans="1:25" s="38" customFormat="1" ht="12.75">
      <c r="A77" s="80" t="s">
        <v>137</v>
      </c>
      <c r="B77" s="110" t="s">
        <v>349</v>
      </c>
      <c r="C77" s="109" t="s">
        <v>159</v>
      </c>
      <c r="D77" s="39">
        <f t="shared" si="2"/>
        <v>8.8</v>
      </c>
      <c r="E77" s="45">
        <v>0.7</v>
      </c>
      <c r="F77" s="45">
        <v>0.8</v>
      </c>
      <c r="G77" s="44">
        <v>0.94</v>
      </c>
      <c r="H77" s="45">
        <v>1.7</v>
      </c>
      <c r="I77" s="44">
        <v>1.45</v>
      </c>
      <c r="J77" s="45">
        <v>2.4</v>
      </c>
      <c r="K77" s="44">
        <v>1.35</v>
      </c>
      <c r="L77" s="45">
        <v>1.9</v>
      </c>
      <c r="M77" s="66" t="s">
        <v>231</v>
      </c>
      <c r="N77" s="9"/>
      <c r="O77" s="116"/>
      <c r="P77" s="114"/>
      <c r="Q77" s="115"/>
      <c r="R77" s="59"/>
      <c r="S77" s="62"/>
      <c r="T77" s="63"/>
      <c r="U77" s="62"/>
      <c r="V77" s="62"/>
      <c r="W77" s="62"/>
      <c r="X77" s="62"/>
      <c r="Y77" s="62"/>
    </row>
    <row r="78" spans="1:25" s="63" customFormat="1" ht="12.75">
      <c r="A78" s="80" t="s">
        <v>190</v>
      </c>
      <c r="B78" s="87" t="s">
        <v>316</v>
      </c>
      <c r="C78" s="84" t="s">
        <v>158</v>
      </c>
      <c r="D78" s="39">
        <f t="shared" si="2"/>
        <v>8.35</v>
      </c>
      <c r="E78" s="44">
        <v>1.15</v>
      </c>
      <c r="F78" s="129">
        <v>1.55</v>
      </c>
      <c r="G78" s="46">
        <v>1</v>
      </c>
      <c r="H78" s="44"/>
      <c r="I78" s="44"/>
      <c r="J78" s="45">
        <v>2.2</v>
      </c>
      <c r="K78" s="45">
        <v>1.6</v>
      </c>
      <c r="L78" s="44">
        <v>1.85</v>
      </c>
      <c r="M78" s="86" t="s">
        <v>202</v>
      </c>
      <c r="N78" s="10"/>
      <c r="O78" s="116"/>
      <c r="P78" s="103"/>
      <c r="Q78" s="91"/>
      <c r="R78" s="59"/>
      <c r="S78" s="62"/>
      <c r="T78" s="112"/>
      <c r="U78" s="62"/>
      <c r="V78" s="9"/>
      <c r="W78" s="9"/>
      <c r="X78" s="9"/>
      <c r="Y78" s="9"/>
    </row>
    <row r="79" spans="1:25" s="38" customFormat="1" ht="12.75">
      <c r="A79" s="80" t="s">
        <v>252</v>
      </c>
      <c r="B79" s="169" t="s">
        <v>249</v>
      </c>
      <c r="C79" s="168" t="s">
        <v>239</v>
      </c>
      <c r="D79" s="39">
        <f t="shared" si="2"/>
        <v>8.2</v>
      </c>
      <c r="E79" s="45">
        <v>1.6</v>
      </c>
      <c r="F79" s="45">
        <v>1.1</v>
      </c>
      <c r="G79" s="44"/>
      <c r="H79" s="44"/>
      <c r="I79" s="44"/>
      <c r="J79" s="44">
        <v>2.05</v>
      </c>
      <c r="K79" s="44">
        <v>1.65</v>
      </c>
      <c r="L79" s="45">
        <v>1.8</v>
      </c>
      <c r="M79" s="171" t="s">
        <v>116</v>
      </c>
      <c r="N79" s="41"/>
      <c r="O79" s="116"/>
      <c r="P79" s="123"/>
      <c r="Q79" s="91"/>
      <c r="R79" s="59"/>
      <c r="S79" s="149"/>
      <c r="T79" s="9"/>
      <c r="U79" s="9"/>
      <c r="V79" s="9"/>
      <c r="W79" s="9"/>
      <c r="X79" s="9"/>
      <c r="Y79" s="9"/>
    </row>
    <row r="80" spans="1:25" s="63" customFormat="1" ht="12.75">
      <c r="A80" s="80" t="s">
        <v>191</v>
      </c>
      <c r="B80" s="29" t="s">
        <v>357</v>
      </c>
      <c r="C80" s="34" t="s">
        <v>181</v>
      </c>
      <c r="D80" s="39">
        <f t="shared" si="2"/>
        <v>8.149999999999999</v>
      </c>
      <c r="E80" s="44">
        <v>2.05</v>
      </c>
      <c r="F80" s="45">
        <v>3.1</v>
      </c>
      <c r="G80" s="45"/>
      <c r="H80" s="46"/>
      <c r="I80" s="46">
        <v>3</v>
      </c>
      <c r="J80" s="46"/>
      <c r="K80" s="46"/>
      <c r="L80" s="44"/>
      <c r="M80" s="41" t="s">
        <v>127</v>
      </c>
      <c r="N80" s="9"/>
      <c r="O80" s="116"/>
      <c r="P80" s="114"/>
      <c r="Q80" s="115"/>
      <c r="R80" s="58"/>
      <c r="S80" s="62"/>
      <c r="U80" s="9"/>
      <c r="V80" s="117"/>
      <c r="W80" s="117"/>
      <c r="X80" s="117"/>
      <c r="Y80" s="117"/>
    </row>
    <row r="81" spans="1:25" s="120" customFormat="1" ht="12.75">
      <c r="A81" s="80" t="s">
        <v>192</v>
      </c>
      <c r="B81" s="110" t="s">
        <v>347</v>
      </c>
      <c r="C81" s="109" t="s">
        <v>159</v>
      </c>
      <c r="D81" s="39">
        <f t="shared" si="2"/>
        <v>8</v>
      </c>
      <c r="E81" s="44">
        <v>0.94</v>
      </c>
      <c r="F81" s="44">
        <v>1.15</v>
      </c>
      <c r="G81" s="45">
        <v>0.9</v>
      </c>
      <c r="H81" s="44">
        <v>1.75</v>
      </c>
      <c r="I81" s="45">
        <v>1.3</v>
      </c>
      <c r="J81" s="44">
        <v>1.75</v>
      </c>
      <c r="K81" s="44">
        <v>1.45</v>
      </c>
      <c r="L81" s="44">
        <v>1.75</v>
      </c>
      <c r="M81" s="66" t="s">
        <v>231</v>
      </c>
      <c r="N81" s="9"/>
      <c r="O81" s="116"/>
      <c r="P81" s="158"/>
      <c r="Q81" s="143"/>
      <c r="R81" s="59"/>
      <c r="S81" s="9"/>
      <c r="T81" s="9"/>
      <c r="U81" s="62"/>
      <c r="V81" s="9"/>
      <c r="W81" s="9"/>
      <c r="X81" s="9"/>
      <c r="Y81" s="9"/>
    </row>
    <row r="82" spans="1:25" s="112" customFormat="1" ht="12.75">
      <c r="A82" s="80" t="s">
        <v>193</v>
      </c>
      <c r="B82" s="29" t="s">
        <v>295</v>
      </c>
      <c r="C82" s="34" t="s">
        <v>158</v>
      </c>
      <c r="D82" s="39">
        <f t="shared" si="2"/>
        <v>7.5</v>
      </c>
      <c r="E82" s="45">
        <v>1.9</v>
      </c>
      <c r="F82" s="44"/>
      <c r="G82" s="44"/>
      <c r="H82" s="45"/>
      <c r="I82" s="45">
        <v>3.1</v>
      </c>
      <c r="J82" s="44"/>
      <c r="K82" s="45">
        <v>2.5</v>
      </c>
      <c r="L82" s="46">
        <v>0</v>
      </c>
      <c r="M82" s="41" t="s">
        <v>143</v>
      </c>
      <c r="N82" s="10"/>
      <c r="O82" s="116"/>
      <c r="P82" s="123"/>
      <c r="Q82" s="91"/>
      <c r="R82" s="59"/>
      <c r="S82" s="9"/>
      <c r="T82" s="9"/>
      <c r="U82" s="62"/>
      <c r="V82" s="62"/>
      <c r="W82" s="62"/>
      <c r="X82" s="62"/>
      <c r="Y82" s="62"/>
    </row>
    <row r="83" spans="1:25" s="112" customFormat="1" ht="12.75">
      <c r="A83" s="80"/>
      <c r="B83" s="34" t="s">
        <v>147</v>
      </c>
      <c r="C83" s="34" t="s">
        <v>159</v>
      </c>
      <c r="D83" s="39">
        <f t="shared" si="2"/>
        <v>7.5</v>
      </c>
      <c r="E83" s="44"/>
      <c r="F83" s="45"/>
      <c r="G83" s="45"/>
      <c r="H83" s="45"/>
      <c r="I83" s="45">
        <v>7.5</v>
      </c>
      <c r="J83" s="45"/>
      <c r="K83" s="44"/>
      <c r="L83" s="45"/>
      <c r="M83" s="41" t="s">
        <v>127</v>
      </c>
      <c r="N83" s="41"/>
      <c r="O83" s="116"/>
      <c r="P83" s="114"/>
      <c r="Q83" s="115"/>
      <c r="R83" s="59"/>
      <c r="S83" s="62"/>
      <c r="T83" s="63"/>
      <c r="U83" s="9"/>
      <c r="V83" s="62"/>
      <c r="W83" s="62"/>
      <c r="X83" s="62"/>
      <c r="Y83" s="62"/>
    </row>
    <row r="84" spans="1:25" s="38" customFormat="1" ht="12.75">
      <c r="A84" s="80" t="s">
        <v>195</v>
      </c>
      <c r="B84" s="96" t="s">
        <v>298</v>
      </c>
      <c r="C84" s="84" t="s">
        <v>8</v>
      </c>
      <c r="D84" s="39">
        <f t="shared" si="2"/>
        <v>7.2700000000000005</v>
      </c>
      <c r="E84" s="46"/>
      <c r="F84" s="44"/>
      <c r="G84" s="44">
        <v>0.72</v>
      </c>
      <c r="H84" s="44">
        <v>1.85</v>
      </c>
      <c r="I84" s="45">
        <v>2.7</v>
      </c>
      <c r="J84" s="44"/>
      <c r="K84" s="46">
        <v>2</v>
      </c>
      <c r="L84" s="46">
        <v>0</v>
      </c>
      <c r="M84" s="86" t="s">
        <v>225</v>
      </c>
      <c r="N84" s="10"/>
      <c r="O84" s="116"/>
      <c r="P84" s="123"/>
      <c r="Q84" s="91"/>
      <c r="R84" s="59"/>
      <c r="S84" s="62"/>
      <c r="T84" s="63"/>
      <c r="U84" s="62"/>
      <c r="V84" s="62"/>
      <c r="W84" s="62"/>
      <c r="X84" s="62"/>
      <c r="Y84" s="62"/>
    </row>
    <row r="85" spans="1:25" s="38" customFormat="1" ht="12.75">
      <c r="A85" s="80" t="s">
        <v>196</v>
      </c>
      <c r="B85" s="110" t="s">
        <v>348</v>
      </c>
      <c r="C85" s="109" t="s">
        <v>276</v>
      </c>
      <c r="D85" s="39">
        <f t="shared" si="2"/>
        <v>7.200000000000001</v>
      </c>
      <c r="E85" s="45">
        <v>0.9</v>
      </c>
      <c r="F85" s="44">
        <v>0.82</v>
      </c>
      <c r="G85" s="44">
        <v>0.84</v>
      </c>
      <c r="H85" s="45">
        <v>1.6</v>
      </c>
      <c r="I85" s="44">
        <v>1.35</v>
      </c>
      <c r="J85" s="44">
        <v>1.95</v>
      </c>
      <c r="K85" s="44">
        <v>1.15</v>
      </c>
      <c r="L85" s="44">
        <v>1.15</v>
      </c>
      <c r="M85" s="66" t="s">
        <v>231</v>
      </c>
      <c r="N85" s="9"/>
      <c r="O85" s="116"/>
      <c r="P85" s="123"/>
      <c r="Q85" s="91"/>
      <c r="R85" s="58"/>
      <c r="S85" s="149"/>
      <c r="T85" s="63"/>
      <c r="U85" s="62"/>
      <c r="V85" s="9"/>
      <c r="W85" s="9"/>
      <c r="X85" s="9"/>
      <c r="Y85" s="9"/>
    </row>
    <row r="86" spans="1:25" s="63" customFormat="1" ht="12.75">
      <c r="A86" s="80" t="s">
        <v>197</v>
      </c>
      <c r="B86" s="29" t="s">
        <v>248</v>
      </c>
      <c r="C86" s="34" t="s">
        <v>214</v>
      </c>
      <c r="D86" s="39">
        <f t="shared" si="2"/>
        <v>7</v>
      </c>
      <c r="E86" s="45"/>
      <c r="F86" s="45">
        <v>3.5</v>
      </c>
      <c r="G86" s="44"/>
      <c r="H86" s="45">
        <v>3.5</v>
      </c>
      <c r="I86" s="44"/>
      <c r="J86" s="44"/>
      <c r="K86" s="44"/>
      <c r="L86" s="44"/>
      <c r="M86" s="41" t="s">
        <v>143</v>
      </c>
      <c r="N86" s="10"/>
      <c r="O86" s="116"/>
      <c r="P86" s="103"/>
      <c r="Q86" s="91"/>
      <c r="R86" s="59"/>
      <c r="S86" s="149"/>
      <c r="U86" s="62"/>
      <c r="V86" s="9"/>
      <c r="W86" s="9"/>
      <c r="X86" s="9"/>
      <c r="Y86" s="9"/>
    </row>
    <row r="87" spans="1:25" s="63" customFormat="1" ht="12.75">
      <c r="A87" s="80" t="s">
        <v>378</v>
      </c>
      <c r="B87" s="96" t="s">
        <v>352</v>
      </c>
      <c r="C87" s="84" t="s">
        <v>237</v>
      </c>
      <c r="D87" s="39">
        <f t="shared" si="2"/>
        <v>6.889999999999999</v>
      </c>
      <c r="E87" s="44">
        <v>0.92</v>
      </c>
      <c r="F87" s="111"/>
      <c r="G87" s="129">
        <v>0.82</v>
      </c>
      <c r="H87" s="45">
        <v>1.5</v>
      </c>
      <c r="I87" s="45">
        <v>1.4</v>
      </c>
      <c r="J87" s="45">
        <v>1.7</v>
      </c>
      <c r="K87" s="44">
        <v>0.94</v>
      </c>
      <c r="L87" s="44">
        <v>1.35</v>
      </c>
      <c r="M87" s="86" t="s">
        <v>202</v>
      </c>
      <c r="N87" s="9"/>
      <c r="O87" s="116"/>
      <c r="P87" s="114"/>
      <c r="Q87" s="115"/>
      <c r="R87" s="59"/>
      <c r="S87" s="149"/>
      <c r="T87" s="38"/>
      <c r="U87" s="62"/>
      <c r="V87" s="9"/>
      <c r="W87" s="9"/>
      <c r="X87" s="9"/>
      <c r="Y87" s="9"/>
    </row>
    <row r="88" spans="1:25" s="63" customFormat="1" ht="12.75">
      <c r="A88" s="80" t="s">
        <v>379</v>
      </c>
      <c r="B88" s="96" t="s">
        <v>367</v>
      </c>
      <c r="C88" s="87" t="s">
        <v>181</v>
      </c>
      <c r="D88" s="39">
        <f t="shared" si="2"/>
        <v>6.75</v>
      </c>
      <c r="E88" s="44">
        <v>0.68</v>
      </c>
      <c r="F88" s="44">
        <v>0.72</v>
      </c>
      <c r="G88" s="45">
        <v>0.8</v>
      </c>
      <c r="H88" s="44">
        <v>1.35</v>
      </c>
      <c r="I88" s="45">
        <v>1.2</v>
      </c>
      <c r="J88" s="46">
        <v>2</v>
      </c>
      <c r="K88" s="45"/>
      <c r="L88" s="45">
        <v>1.4</v>
      </c>
      <c r="M88" s="86" t="s">
        <v>225</v>
      </c>
      <c r="N88" s="10"/>
      <c r="O88" s="116"/>
      <c r="P88" s="123"/>
      <c r="Q88" s="91"/>
      <c r="R88" s="58"/>
      <c r="S88" s="149"/>
      <c r="T88" s="120"/>
      <c r="U88" s="62"/>
      <c r="V88" s="62"/>
      <c r="W88" s="62"/>
      <c r="X88" s="62"/>
      <c r="Y88" s="62"/>
    </row>
    <row r="89" spans="1:21" ht="12.75">
      <c r="A89" s="80" t="s">
        <v>381</v>
      </c>
      <c r="B89" s="67" t="s">
        <v>286</v>
      </c>
      <c r="C89" s="65" t="s">
        <v>158</v>
      </c>
      <c r="D89" s="39">
        <f t="shared" si="2"/>
        <v>6.6899999999999995</v>
      </c>
      <c r="E89" s="44"/>
      <c r="F89" s="44">
        <v>0.94</v>
      </c>
      <c r="G89" s="44">
        <v>1.15</v>
      </c>
      <c r="H89" s="44"/>
      <c r="I89" s="45">
        <v>1.7</v>
      </c>
      <c r="J89" s="44"/>
      <c r="K89" s="45">
        <v>1.3</v>
      </c>
      <c r="L89" s="45">
        <v>1.6</v>
      </c>
      <c r="M89" s="66" t="s">
        <v>287</v>
      </c>
      <c r="N89" s="112"/>
      <c r="O89" s="116"/>
      <c r="P89" s="114"/>
      <c r="Q89" s="115"/>
      <c r="R89" s="59"/>
      <c r="S89" s="149"/>
      <c r="U89" s="117"/>
    </row>
    <row r="90" spans="1:21" ht="12.75">
      <c r="A90" s="80" t="s">
        <v>382</v>
      </c>
      <c r="B90" s="96" t="s">
        <v>293</v>
      </c>
      <c r="C90" s="84" t="s">
        <v>8</v>
      </c>
      <c r="D90" s="39">
        <f t="shared" si="2"/>
        <v>6.41</v>
      </c>
      <c r="E90" s="44">
        <v>1.35</v>
      </c>
      <c r="F90" s="44">
        <v>1.35</v>
      </c>
      <c r="G90" s="46"/>
      <c r="H90" s="44"/>
      <c r="I90" s="44">
        <v>1.55</v>
      </c>
      <c r="J90" s="45"/>
      <c r="K90" s="44">
        <v>0.96</v>
      </c>
      <c r="L90" s="45">
        <v>1.2</v>
      </c>
      <c r="M90" s="86" t="s">
        <v>202</v>
      </c>
      <c r="O90" s="116"/>
      <c r="P90" s="97"/>
      <c r="Q90" s="115"/>
      <c r="R90" s="59"/>
      <c r="S90" s="149"/>
      <c r="U90" s="43"/>
    </row>
    <row r="91" spans="1:21" ht="12.75">
      <c r="A91" s="80" t="s">
        <v>384</v>
      </c>
      <c r="B91" s="96" t="s">
        <v>340</v>
      </c>
      <c r="C91" s="84" t="s">
        <v>237</v>
      </c>
      <c r="D91" s="39">
        <f t="shared" si="2"/>
        <v>6.380000000000001</v>
      </c>
      <c r="E91" s="46">
        <v>0</v>
      </c>
      <c r="F91" s="44">
        <v>0.53</v>
      </c>
      <c r="G91" s="44">
        <v>0.54</v>
      </c>
      <c r="H91" s="44">
        <v>1.25</v>
      </c>
      <c r="I91" s="44">
        <v>1.25</v>
      </c>
      <c r="J91" s="45">
        <v>1.9</v>
      </c>
      <c r="K91" s="46">
        <v>1</v>
      </c>
      <c r="L91" s="44">
        <v>0.98</v>
      </c>
      <c r="M91" s="86" t="s">
        <v>202</v>
      </c>
      <c r="O91" s="116"/>
      <c r="P91" s="103"/>
      <c r="Q91" s="91"/>
      <c r="R91" s="59"/>
      <c r="S91" s="149"/>
      <c r="T91" s="63"/>
      <c r="U91" s="62"/>
    </row>
    <row r="92" spans="1:25" ht="12.75">
      <c r="A92" s="80" t="s">
        <v>386</v>
      </c>
      <c r="B92" s="93" t="s">
        <v>284</v>
      </c>
      <c r="C92" s="94" t="s">
        <v>159</v>
      </c>
      <c r="D92" s="39">
        <f t="shared" si="2"/>
        <v>6.1</v>
      </c>
      <c r="E92" s="46">
        <v>1</v>
      </c>
      <c r="F92" s="44">
        <v>1.05</v>
      </c>
      <c r="G92" s="44">
        <v>1.05</v>
      </c>
      <c r="H92" s="44"/>
      <c r="I92" s="44">
        <v>1.65</v>
      </c>
      <c r="J92" s="44"/>
      <c r="K92" s="44">
        <v>1.25</v>
      </c>
      <c r="L92" s="45">
        <v>1.1</v>
      </c>
      <c r="M92" s="100" t="s">
        <v>176</v>
      </c>
      <c r="N92" s="112"/>
      <c r="O92" s="116"/>
      <c r="P92" s="114"/>
      <c r="Q92" s="115"/>
      <c r="R92" s="59"/>
      <c r="S92" s="149"/>
      <c r="U92" s="62"/>
      <c r="V92" s="62"/>
      <c r="W92" s="62"/>
      <c r="X92" s="62"/>
      <c r="Y92" s="62"/>
    </row>
    <row r="93" spans="1:25" ht="12.75">
      <c r="A93" s="80" t="s">
        <v>387</v>
      </c>
      <c r="B93" s="101" t="s">
        <v>425</v>
      </c>
      <c r="C93" s="94" t="s">
        <v>158</v>
      </c>
      <c r="D93" s="39">
        <f t="shared" si="2"/>
        <v>6.05</v>
      </c>
      <c r="E93" s="44"/>
      <c r="F93" s="44"/>
      <c r="G93" s="45">
        <v>0.6</v>
      </c>
      <c r="H93" s="44"/>
      <c r="I93" s="46">
        <v>1</v>
      </c>
      <c r="J93" s="45">
        <v>1.8</v>
      </c>
      <c r="K93" s="45">
        <v>1.2</v>
      </c>
      <c r="L93" s="44">
        <v>1.45</v>
      </c>
      <c r="M93" s="100" t="s">
        <v>155</v>
      </c>
      <c r="N93" s="57"/>
      <c r="O93" s="149"/>
      <c r="P93" s="149"/>
      <c r="Q93" s="149"/>
      <c r="S93" s="149"/>
      <c r="U93" s="62"/>
      <c r="V93" s="117"/>
      <c r="W93" s="117"/>
      <c r="X93" s="117"/>
      <c r="Y93" s="117"/>
    </row>
    <row r="94" spans="1:21" ht="12.75">
      <c r="A94" s="80" t="s">
        <v>388</v>
      </c>
      <c r="B94" s="110" t="s">
        <v>350</v>
      </c>
      <c r="C94" s="109" t="s">
        <v>276</v>
      </c>
      <c r="D94" s="39">
        <f t="shared" si="2"/>
        <v>5.960000000000001</v>
      </c>
      <c r="E94" s="44">
        <v>0.62</v>
      </c>
      <c r="F94" s="44">
        <v>0.98</v>
      </c>
      <c r="G94" s="46">
        <v>0</v>
      </c>
      <c r="H94" s="44">
        <v>1.45</v>
      </c>
      <c r="I94" s="44">
        <v>0.98</v>
      </c>
      <c r="J94" s="44">
        <v>1.55</v>
      </c>
      <c r="K94" s="44">
        <v>0.88</v>
      </c>
      <c r="L94" s="46">
        <v>1</v>
      </c>
      <c r="M94" s="66" t="s">
        <v>368</v>
      </c>
      <c r="N94" s="9"/>
      <c r="O94" s="116"/>
      <c r="P94" s="103"/>
      <c r="Q94" s="91"/>
      <c r="R94" s="59"/>
      <c r="S94" s="149"/>
      <c r="T94" s="38"/>
      <c r="U94" s="62"/>
    </row>
    <row r="95" spans="1:19" ht="12.75">
      <c r="A95" s="80" t="s">
        <v>389</v>
      </c>
      <c r="B95" s="101" t="s">
        <v>364</v>
      </c>
      <c r="C95" s="93" t="s">
        <v>237</v>
      </c>
      <c r="D95" s="39">
        <f t="shared" si="2"/>
        <v>5.4</v>
      </c>
      <c r="E95" s="44">
        <v>0.84</v>
      </c>
      <c r="F95" s="44">
        <v>0.78</v>
      </c>
      <c r="G95" s="44">
        <v>0.86</v>
      </c>
      <c r="H95" s="44">
        <v>1.55</v>
      </c>
      <c r="I95" s="44"/>
      <c r="J95" s="45"/>
      <c r="K95" s="45">
        <v>1.1</v>
      </c>
      <c r="L95" s="44">
        <v>1.05</v>
      </c>
      <c r="M95" s="100" t="s">
        <v>176</v>
      </c>
      <c r="N95" s="9"/>
      <c r="O95" s="116"/>
      <c r="P95" s="114"/>
      <c r="Q95" s="115"/>
      <c r="R95" s="58"/>
      <c r="S95" s="149"/>
    </row>
    <row r="96" spans="1:25" ht="12.75">
      <c r="A96" s="80" t="s">
        <v>391</v>
      </c>
      <c r="B96" s="29" t="s">
        <v>244</v>
      </c>
      <c r="C96" s="34" t="s">
        <v>237</v>
      </c>
      <c r="D96" s="39">
        <f t="shared" si="2"/>
        <v>5.3</v>
      </c>
      <c r="E96" s="45"/>
      <c r="F96" s="45">
        <v>2.5</v>
      </c>
      <c r="G96" s="46">
        <v>0</v>
      </c>
      <c r="H96" s="44"/>
      <c r="I96" s="45">
        <v>2.8</v>
      </c>
      <c r="J96" s="44"/>
      <c r="K96" s="45"/>
      <c r="L96" s="44"/>
      <c r="M96" s="41" t="s">
        <v>127</v>
      </c>
      <c r="N96" s="41"/>
      <c r="O96" s="116"/>
      <c r="P96" s="97"/>
      <c r="Q96" s="68"/>
      <c r="R96" s="59"/>
      <c r="S96" s="149"/>
      <c r="T96" s="63"/>
      <c r="U96" s="62"/>
      <c r="V96" s="62"/>
      <c r="W96" s="62"/>
      <c r="X96" s="62"/>
      <c r="Y96" s="62"/>
    </row>
    <row r="97" spans="1:25" ht="12.75">
      <c r="A97" s="80" t="s">
        <v>392</v>
      </c>
      <c r="B97" s="29" t="s">
        <v>326</v>
      </c>
      <c r="C97" s="34" t="s">
        <v>98</v>
      </c>
      <c r="D97" s="39">
        <f t="shared" si="2"/>
        <v>5.2</v>
      </c>
      <c r="E97" s="46">
        <v>3</v>
      </c>
      <c r="F97" s="48"/>
      <c r="G97" s="45">
        <v>2.2</v>
      </c>
      <c r="H97" s="46"/>
      <c r="I97" s="46"/>
      <c r="J97" s="44"/>
      <c r="K97" s="46"/>
      <c r="L97" s="48"/>
      <c r="M97" s="41" t="s">
        <v>127</v>
      </c>
      <c r="O97" s="116"/>
      <c r="P97" s="97"/>
      <c r="Q97" s="115"/>
      <c r="R97" s="59"/>
      <c r="S97" s="149"/>
      <c r="U97" s="62"/>
      <c r="V97" s="62"/>
      <c r="W97" s="62"/>
      <c r="X97" s="62"/>
      <c r="Y97" s="62"/>
    </row>
    <row r="98" spans="1:21" ht="12.75">
      <c r="A98" s="80" t="s">
        <v>394</v>
      </c>
      <c r="B98" s="101" t="s">
        <v>224</v>
      </c>
      <c r="C98" s="94" t="s">
        <v>276</v>
      </c>
      <c r="D98" s="39">
        <f t="shared" si="2"/>
        <v>5.15</v>
      </c>
      <c r="E98" s="45">
        <v>1.8</v>
      </c>
      <c r="F98" s="45"/>
      <c r="G98" s="45">
        <v>1.2</v>
      </c>
      <c r="H98" s="44"/>
      <c r="I98" s="44"/>
      <c r="J98" s="44"/>
      <c r="K98" s="45"/>
      <c r="L98" s="44">
        <v>2.15</v>
      </c>
      <c r="M98" s="100" t="s">
        <v>176</v>
      </c>
      <c r="N98" s="66"/>
      <c r="P98" s="114"/>
      <c r="Q98" s="115"/>
      <c r="R98" s="59"/>
      <c r="S98" s="149"/>
      <c r="U98" s="43"/>
    </row>
    <row r="99" spans="1:25" ht="12.75">
      <c r="A99" s="80" t="s">
        <v>417</v>
      </c>
      <c r="B99" s="67" t="s">
        <v>428</v>
      </c>
      <c r="C99" s="109" t="s">
        <v>56</v>
      </c>
      <c r="D99" s="39">
        <f t="shared" si="2"/>
        <v>5.13</v>
      </c>
      <c r="E99" s="46"/>
      <c r="F99" s="151"/>
      <c r="G99" s="44">
        <v>0.47</v>
      </c>
      <c r="H99" s="45">
        <v>1.4</v>
      </c>
      <c r="I99" s="44">
        <v>0.84</v>
      </c>
      <c r="J99" s="45">
        <v>1.5</v>
      </c>
      <c r="K99" s="46">
        <v>0</v>
      </c>
      <c r="L99" s="44">
        <v>0.92</v>
      </c>
      <c r="M99" s="66" t="s">
        <v>231</v>
      </c>
      <c r="P99" s="114"/>
      <c r="Q99" s="115"/>
      <c r="R99" s="62"/>
      <c r="S99" s="59"/>
      <c r="T99" s="62"/>
      <c r="U99" s="62"/>
      <c r="V99" s="62"/>
      <c r="W99" s="62"/>
      <c r="X99" s="62"/>
      <c r="Y99" s="62"/>
    </row>
    <row r="100" spans="1:25" ht="12.75">
      <c r="A100" s="80" t="s">
        <v>397</v>
      </c>
      <c r="B100" s="101" t="s">
        <v>363</v>
      </c>
      <c r="C100" s="94" t="s">
        <v>182</v>
      </c>
      <c r="D100" s="39">
        <f t="shared" si="2"/>
        <v>5.0600000000000005</v>
      </c>
      <c r="E100" s="44">
        <v>0.86</v>
      </c>
      <c r="F100" s="46">
        <v>1</v>
      </c>
      <c r="G100" s="44">
        <v>0.88</v>
      </c>
      <c r="H100" s="44"/>
      <c r="I100" s="45"/>
      <c r="J100" s="45">
        <v>1.4</v>
      </c>
      <c r="K100" s="44">
        <v>0.92</v>
      </c>
      <c r="L100" s="44">
        <v>0.76</v>
      </c>
      <c r="M100" s="100" t="s">
        <v>176</v>
      </c>
      <c r="N100" s="9"/>
      <c r="O100" s="116"/>
      <c r="P100" s="97"/>
      <c r="Q100" s="115"/>
      <c r="R100" s="59"/>
      <c r="S100" s="149"/>
      <c r="V100" s="62"/>
      <c r="W100" s="62"/>
      <c r="X100" s="62"/>
      <c r="Y100" s="62"/>
    </row>
    <row r="101" spans="1:25" ht="12.75">
      <c r="A101" s="80" t="s">
        <v>398</v>
      </c>
      <c r="B101" s="93" t="s">
        <v>356</v>
      </c>
      <c r="C101" s="93" t="s">
        <v>158</v>
      </c>
      <c r="D101" s="39">
        <f aca="true" t="shared" si="3" ref="D101:D132">IF(COUNTA(E101:L101)&gt;=1,LARGE(E101:L101,1),0)+IF(COUNTA(E101:L101)&gt;=2,LARGE(E101:L101,2),0)+IF(COUNTA(E101:L101)&gt;=3,LARGE(E101:L101,3),0)+IF(COUNTA(E101:L101)&gt;=4,LARGE(E101:L101,4),0)+IF(COUNTA(E101:L101)&gt;=5,LARGE(E101:L101,5),0)</f>
        <v>5</v>
      </c>
      <c r="E101" s="46">
        <v>5</v>
      </c>
      <c r="F101" s="44"/>
      <c r="G101" s="44"/>
      <c r="H101" s="44"/>
      <c r="I101" s="45"/>
      <c r="J101" s="44"/>
      <c r="K101" s="44"/>
      <c r="L101" s="44"/>
      <c r="M101" s="100" t="s">
        <v>176</v>
      </c>
      <c r="N101" s="9"/>
      <c r="O101" s="116"/>
      <c r="P101" s="97"/>
      <c r="Q101" s="68"/>
      <c r="R101" s="59"/>
      <c r="S101" s="149"/>
      <c r="V101" s="119"/>
      <c r="W101" s="119"/>
      <c r="X101" s="119"/>
      <c r="Y101" s="119"/>
    </row>
    <row r="102" spans="1:25" ht="12.75">
      <c r="A102" s="80"/>
      <c r="B102" s="174" t="s">
        <v>169</v>
      </c>
      <c r="C102" s="175" t="s">
        <v>99</v>
      </c>
      <c r="D102" s="39">
        <f t="shared" si="3"/>
        <v>5</v>
      </c>
      <c r="E102" s="45"/>
      <c r="F102" s="45"/>
      <c r="G102" s="85"/>
      <c r="H102" s="44"/>
      <c r="I102" s="46">
        <v>5</v>
      </c>
      <c r="J102" s="46"/>
      <c r="K102" s="45"/>
      <c r="L102" s="46"/>
      <c r="M102" s="172" t="s">
        <v>97</v>
      </c>
      <c r="O102" s="116"/>
      <c r="P102" s="114"/>
      <c r="Q102" s="115"/>
      <c r="R102" s="59"/>
      <c r="S102" s="149"/>
      <c r="V102" s="62"/>
      <c r="W102" s="62"/>
      <c r="X102" s="62"/>
      <c r="Y102" s="62"/>
    </row>
    <row r="103" spans="1:25" ht="12.75">
      <c r="A103" s="80" t="s">
        <v>400</v>
      </c>
      <c r="B103" s="29" t="s">
        <v>274</v>
      </c>
      <c r="C103" s="29" t="s">
        <v>276</v>
      </c>
      <c r="D103" s="39">
        <f t="shared" si="3"/>
        <v>4.95</v>
      </c>
      <c r="E103" s="129"/>
      <c r="F103" s="44">
        <v>1.85</v>
      </c>
      <c r="G103" s="44"/>
      <c r="H103" s="45">
        <v>3.1</v>
      </c>
      <c r="I103" s="44"/>
      <c r="J103" s="46"/>
      <c r="K103" s="46"/>
      <c r="L103" s="44"/>
      <c r="M103" s="41" t="s">
        <v>127</v>
      </c>
      <c r="O103" s="116"/>
      <c r="P103" s="114"/>
      <c r="Q103" s="115"/>
      <c r="R103" s="59"/>
      <c r="S103" s="149"/>
      <c r="U103" s="62"/>
      <c r="V103" s="43"/>
      <c r="W103" s="43"/>
      <c r="X103" s="43"/>
      <c r="Y103" s="43"/>
    </row>
    <row r="104" spans="1:25" s="63" customFormat="1" ht="12.75">
      <c r="A104" s="80" t="s">
        <v>401</v>
      </c>
      <c r="B104" s="29" t="s">
        <v>338</v>
      </c>
      <c r="C104" s="34" t="s">
        <v>214</v>
      </c>
      <c r="D104" s="39">
        <f t="shared" si="3"/>
        <v>4.7</v>
      </c>
      <c r="E104" s="46">
        <v>2</v>
      </c>
      <c r="F104" s="45">
        <v>2.7</v>
      </c>
      <c r="G104" s="44"/>
      <c r="H104" s="46"/>
      <c r="I104" s="44"/>
      <c r="J104" s="44"/>
      <c r="K104" s="111"/>
      <c r="L104" s="44"/>
      <c r="M104" s="41" t="s">
        <v>143</v>
      </c>
      <c r="N104" s="10"/>
      <c r="O104" s="116"/>
      <c r="P104" s="97"/>
      <c r="Q104" s="68"/>
      <c r="R104" s="59"/>
      <c r="S104" s="149"/>
      <c r="T104" s="62"/>
      <c r="U104" s="62"/>
      <c r="V104" s="62"/>
      <c r="W104" s="62"/>
      <c r="X104" s="62"/>
      <c r="Y104" s="62"/>
    </row>
    <row r="105" spans="1:25" s="63" customFormat="1" ht="12.75">
      <c r="A105" s="80"/>
      <c r="B105" s="96" t="s">
        <v>250</v>
      </c>
      <c r="C105" s="84" t="s">
        <v>277</v>
      </c>
      <c r="D105" s="39">
        <f t="shared" si="3"/>
        <v>4.699999999999999</v>
      </c>
      <c r="E105" s="44"/>
      <c r="F105" s="44"/>
      <c r="G105" s="44"/>
      <c r="H105" s="44"/>
      <c r="I105" s="45">
        <v>1.9</v>
      </c>
      <c r="J105" s="44"/>
      <c r="K105" s="44"/>
      <c r="L105" s="45">
        <v>2.8</v>
      </c>
      <c r="M105" s="86" t="s">
        <v>202</v>
      </c>
      <c r="N105" s="10"/>
      <c r="O105" s="62"/>
      <c r="P105" s="123"/>
      <c r="Q105" s="91"/>
      <c r="R105" s="58"/>
      <c r="S105" s="149"/>
      <c r="T105" s="149"/>
      <c r="U105" s="62"/>
      <c r="V105" s="9"/>
      <c r="W105" s="9"/>
      <c r="X105" s="9"/>
      <c r="Y105" s="9"/>
    </row>
    <row r="106" spans="1:25" ht="12.75">
      <c r="A106" s="80" t="s">
        <v>403</v>
      </c>
      <c r="B106" s="67" t="s">
        <v>440</v>
      </c>
      <c r="C106" s="65" t="s">
        <v>41</v>
      </c>
      <c r="D106" s="39">
        <f t="shared" si="3"/>
        <v>4.6</v>
      </c>
      <c r="E106" s="46"/>
      <c r="F106" s="151"/>
      <c r="G106" s="46"/>
      <c r="H106" s="44">
        <v>1.15</v>
      </c>
      <c r="I106" s="46">
        <v>0</v>
      </c>
      <c r="J106" s="44">
        <v>1.65</v>
      </c>
      <c r="K106" s="44">
        <v>0.86</v>
      </c>
      <c r="L106" s="44">
        <v>0.94</v>
      </c>
      <c r="M106" s="66" t="s">
        <v>231</v>
      </c>
      <c r="O106" s="62"/>
      <c r="P106" s="97"/>
      <c r="Q106" s="68"/>
      <c r="S106" s="59"/>
      <c r="U106" s="62"/>
      <c r="V106" s="62"/>
      <c r="W106" s="62"/>
      <c r="X106" s="62"/>
      <c r="Y106" s="62"/>
    </row>
    <row r="107" spans="1:19" ht="12.75">
      <c r="A107" s="80" t="s">
        <v>404</v>
      </c>
      <c r="B107" s="110" t="s">
        <v>341</v>
      </c>
      <c r="C107" s="109" t="s">
        <v>237</v>
      </c>
      <c r="D107" s="39">
        <f t="shared" si="3"/>
        <v>4.319999999999999</v>
      </c>
      <c r="E107" s="44">
        <v>0.76</v>
      </c>
      <c r="F107" s="44">
        <v>0.58</v>
      </c>
      <c r="G107" s="44">
        <v>0.52</v>
      </c>
      <c r="H107" s="45">
        <v>1.2</v>
      </c>
      <c r="I107" s="45">
        <v>0.8</v>
      </c>
      <c r="J107" s="44">
        <v>0.98</v>
      </c>
      <c r="K107" s="44">
        <v>0.56</v>
      </c>
      <c r="L107" s="44"/>
      <c r="M107" s="66" t="s">
        <v>342</v>
      </c>
      <c r="O107" s="62"/>
      <c r="P107" s="31"/>
      <c r="Q107" s="31"/>
      <c r="S107" s="59"/>
    </row>
    <row r="108" spans="1:21" ht="12.75">
      <c r="A108" s="80" t="s">
        <v>418</v>
      </c>
      <c r="B108" s="67" t="s">
        <v>426</v>
      </c>
      <c r="C108" s="181" t="s">
        <v>56</v>
      </c>
      <c r="D108" s="39">
        <f t="shared" si="3"/>
        <v>4.1000000000000005</v>
      </c>
      <c r="E108" s="46"/>
      <c r="F108" s="151"/>
      <c r="G108" s="44">
        <v>0.49</v>
      </c>
      <c r="H108" s="44">
        <v>0.98</v>
      </c>
      <c r="I108" s="44">
        <v>0.86</v>
      </c>
      <c r="J108" s="44">
        <v>1.05</v>
      </c>
      <c r="K108" s="44">
        <v>0.72</v>
      </c>
      <c r="L108" s="44"/>
      <c r="M108" s="66" t="s">
        <v>231</v>
      </c>
      <c r="O108" s="62"/>
      <c r="P108" s="158"/>
      <c r="Q108" s="142"/>
      <c r="R108" s="62"/>
      <c r="S108" s="58"/>
      <c r="U108" s="62"/>
    </row>
    <row r="109" spans="1:25" ht="12.75">
      <c r="A109" s="80" t="s">
        <v>405</v>
      </c>
      <c r="B109" s="101" t="s">
        <v>365</v>
      </c>
      <c r="C109" s="150" t="s">
        <v>182</v>
      </c>
      <c r="D109" s="39">
        <f t="shared" si="3"/>
        <v>4.08</v>
      </c>
      <c r="E109" s="44">
        <v>0.66</v>
      </c>
      <c r="F109" s="44">
        <v>0.74</v>
      </c>
      <c r="G109" s="44">
        <v>0.62</v>
      </c>
      <c r="H109" s="45"/>
      <c r="I109" s="44"/>
      <c r="J109" s="45">
        <v>1.2</v>
      </c>
      <c r="K109" s="45"/>
      <c r="L109" s="44">
        <v>0.86</v>
      </c>
      <c r="M109" s="100" t="s">
        <v>176</v>
      </c>
      <c r="N109" s="9"/>
      <c r="O109" s="62"/>
      <c r="P109" s="123"/>
      <c r="Q109" s="91"/>
      <c r="R109" s="59"/>
      <c r="S109" s="149"/>
      <c r="T109" s="62"/>
      <c r="V109" s="62"/>
      <c r="W109" s="62"/>
      <c r="X109" s="62"/>
      <c r="Y109" s="62"/>
    </row>
    <row r="110" spans="1:25" s="120" customFormat="1" ht="12.75">
      <c r="A110" s="80" t="s">
        <v>406</v>
      </c>
      <c r="B110" s="110" t="s">
        <v>390</v>
      </c>
      <c r="C110" s="181" t="s">
        <v>276</v>
      </c>
      <c r="D110" s="39">
        <f t="shared" si="3"/>
        <v>4.07</v>
      </c>
      <c r="E110" s="46"/>
      <c r="F110" s="45">
        <v>0.5</v>
      </c>
      <c r="G110" s="44">
        <v>0.53</v>
      </c>
      <c r="H110" s="45">
        <v>1.3</v>
      </c>
      <c r="I110" s="44">
        <v>0.92</v>
      </c>
      <c r="J110" s="44"/>
      <c r="K110" s="45">
        <v>0.7</v>
      </c>
      <c r="L110" s="44">
        <v>0.62</v>
      </c>
      <c r="M110" s="66" t="s">
        <v>342</v>
      </c>
      <c r="N110" s="10"/>
      <c r="O110" s="116"/>
      <c r="P110" s="123"/>
      <c r="Q110" s="91"/>
      <c r="R110" s="31"/>
      <c r="S110" s="77"/>
      <c r="T110" s="62"/>
      <c r="U110" s="9"/>
      <c r="V110" s="9"/>
      <c r="W110" s="9"/>
      <c r="X110" s="9"/>
      <c r="Y110" s="9"/>
    </row>
    <row r="111" spans="1:25" s="63" customFormat="1" ht="12.75">
      <c r="A111" s="80" t="s">
        <v>407</v>
      </c>
      <c r="B111" s="110" t="s">
        <v>458</v>
      </c>
      <c r="C111" s="181" t="s">
        <v>8</v>
      </c>
      <c r="D111" s="39">
        <f t="shared" si="3"/>
        <v>4.06</v>
      </c>
      <c r="E111" s="45"/>
      <c r="F111" s="44"/>
      <c r="G111" s="44"/>
      <c r="H111" s="46"/>
      <c r="I111" s="44">
        <v>0.72</v>
      </c>
      <c r="J111" s="45">
        <v>1.6</v>
      </c>
      <c r="K111" s="44">
        <v>0.84</v>
      </c>
      <c r="L111" s="45">
        <v>0.9</v>
      </c>
      <c r="M111" s="66" t="s">
        <v>287</v>
      </c>
      <c r="N111" s="10"/>
      <c r="O111" s="116"/>
      <c r="P111" s="97"/>
      <c r="Q111" s="115"/>
      <c r="R111" s="59"/>
      <c r="S111" s="149"/>
      <c r="T111" s="149"/>
      <c r="U111" s="9"/>
      <c r="V111" s="62"/>
      <c r="W111" s="62"/>
      <c r="X111" s="62"/>
      <c r="Y111" s="62"/>
    </row>
    <row r="112" spans="1:25" ht="12.75">
      <c r="A112" s="80" t="s">
        <v>408</v>
      </c>
      <c r="B112" s="110" t="s">
        <v>454</v>
      </c>
      <c r="C112" s="181" t="s">
        <v>8</v>
      </c>
      <c r="D112" s="39">
        <f t="shared" si="3"/>
        <v>3.94</v>
      </c>
      <c r="E112" s="45"/>
      <c r="F112" s="44"/>
      <c r="G112" s="44"/>
      <c r="H112" s="46"/>
      <c r="I112" s="44">
        <v>0.96</v>
      </c>
      <c r="J112" s="45">
        <v>2.1</v>
      </c>
      <c r="K112" s="46">
        <v>0</v>
      </c>
      <c r="L112" s="44">
        <v>0.88</v>
      </c>
      <c r="M112" s="66" t="s">
        <v>231</v>
      </c>
      <c r="P112" s="142"/>
      <c r="Q112" s="143"/>
      <c r="R112" s="58"/>
      <c r="S112" s="149"/>
      <c r="T112" s="62"/>
      <c r="V112" s="62"/>
      <c r="W112" s="62"/>
      <c r="X112" s="62"/>
      <c r="Y112" s="62"/>
    </row>
    <row r="113" spans="1:25" ht="12.75">
      <c r="A113" s="80" t="s">
        <v>409</v>
      </c>
      <c r="B113" s="110" t="s">
        <v>429</v>
      </c>
      <c r="C113" s="181" t="s">
        <v>159</v>
      </c>
      <c r="D113" s="39">
        <f t="shared" si="3"/>
        <v>3.89</v>
      </c>
      <c r="E113" s="46"/>
      <c r="F113" s="151"/>
      <c r="G113" s="44">
        <v>0.46</v>
      </c>
      <c r="H113" s="44">
        <v>1.05</v>
      </c>
      <c r="I113" s="44">
        <v>0.82</v>
      </c>
      <c r="J113" s="128">
        <v>0.9</v>
      </c>
      <c r="K113" s="46"/>
      <c r="L113" s="44">
        <v>0.66</v>
      </c>
      <c r="M113" s="66" t="s">
        <v>342</v>
      </c>
      <c r="O113" s="62"/>
      <c r="P113" s="144"/>
      <c r="Q113" s="145"/>
      <c r="R113" s="59"/>
      <c r="S113" s="149"/>
      <c r="T113" s="62"/>
      <c r="U113" s="62"/>
      <c r="V113" s="119"/>
      <c r="W113" s="119"/>
      <c r="X113" s="119"/>
      <c r="Y113" s="119"/>
    </row>
    <row r="114" spans="1:25" s="112" customFormat="1" ht="12.75">
      <c r="A114" s="80"/>
      <c r="B114" s="139" t="s">
        <v>375</v>
      </c>
      <c r="C114" s="136" t="s">
        <v>372</v>
      </c>
      <c r="D114" s="39">
        <f t="shared" si="3"/>
        <v>3.8899999999999997</v>
      </c>
      <c r="E114" s="45"/>
      <c r="F114" s="44">
        <v>0.84</v>
      </c>
      <c r="G114" s="45"/>
      <c r="H114" s="44">
        <v>1.65</v>
      </c>
      <c r="I114" s="45"/>
      <c r="J114" s="44"/>
      <c r="K114" s="45">
        <v>1.4</v>
      </c>
      <c r="L114" s="45"/>
      <c r="M114" s="41" t="s">
        <v>143</v>
      </c>
      <c r="N114" s="10"/>
      <c r="O114" s="116"/>
      <c r="P114" s="142"/>
      <c r="Q114" s="143"/>
      <c r="R114" s="31"/>
      <c r="S114" s="59"/>
      <c r="T114" s="149"/>
      <c r="U114" s="9"/>
      <c r="V114" s="9"/>
      <c r="W114" s="9"/>
      <c r="X114" s="9"/>
      <c r="Y114" s="9"/>
    </row>
    <row r="115" spans="1:25" s="63" customFormat="1" ht="12.75">
      <c r="A115" s="80" t="s">
        <v>411</v>
      </c>
      <c r="B115" s="67" t="s">
        <v>441</v>
      </c>
      <c r="C115" s="182" t="s">
        <v>41</v>
      </c>
      <c r="D115" s="39">
        <f t="shared" si="3"/>
        <v>3.8500000000000005</v>
      </c>
      <c r="E115" s="46"/>
      <c r="F115" s="203"/>
      <c r="G115" s="46"/>
      <c r="H115" s="46">
        <v>1</v>
      </c>
      <c r="I115" s="44">
        <v>0.76</v>
      </c>
      <c r="J115" s="44">
        <v>0.94</v>
      </c>
      <c r="K115" s="44">
        <v>0.62</v>
      </c>
      <c r="L115" s="44">
        <v>0.53</v>
      </c>
      <c r="M115" s="66" t="s">
        <v>368</v>
      </c>
      <c r="N115" s="10"/>
      <c r="O115" s="116"/>
      <c r="P115" s="97"/>
      <c r="Q115" s="115"/>
      <c r="R115" s="62"/>
      <c r="S115" s="59"/>
      <c r="T115" s="149"/>
      <c r="U115" s="62"/>
      <c r="V115" s="9"/>
      <c r="W115" s="9"/>
      <c r="X115" s="9"/>
      <c r="Y115" s="9"/>
    </row>
    <row r="116" spans="1:19" ht="12.75">
      <c r="A116" s="80" t="s">
        <v>412</v>
      </c>
      <c r="B116" s="101" t="s">
        <v>359</v>
      </c>
      <c r="C116" s="150" t="s">
        <v>56</v>
      </c>
      <c r="D116" s="39">
        <f t="shared" si="3"/>
        <v>3.6</v>
      </c>
      <c r="E116" s="45">
        <v>1.4</v>
      </c>
      <c r="F116" s="45">
        <v>2.2</v>
      </c>
      <c r="G116" s="44"/>
      <c r="H116" s="46"/>
      <c r="I116" s="44"/>
      <c r="J116" s="44"/>
      <c r="K116" s="111"/>
      <c r="L116" s="44"/>
      <c r="M116" s="155" t="s">
        <v>155</v>
      </c>
      <c r="N116" s="9"/>
      <c r="O116" s="117"/>
      <c r="P116" s="142"/>
      <c r="Q116" s="143"/>
      <c r="S116" s="59"/>
    </row>
    <row r="117" spans="1:25" s="63" customFormat="1" ht="12.75">
      <c r="A117" s="80" t="s">
        <v>413</v>
      </c>
      <c r="B117" s="87" t="s">
        <v>285</v>
      </c>
      <c r="C117" s="84" t="s">
        <v>260</v>
      </c>
      <c r="D117" s="39">
        <f t="shared" si="3"/>
        <v>3.5800000000000005</v>
      </c>
      <c r="E117" s="44"/>
      <c r="F117" s="48"/>
      <c r="G117" s="44">
        <v>0.68</v>
      </c>
      <c r="H117" s="46"/>
      <c r="I117" s="44">
        <v>1.05</v>
      </c>
      <c r="J117" s="44">
        <v>1.85</v>
      </c>
      <c r="K117" s="46"/>
      <c r="L117" s="44"/>
      <c r="M117" s="86" t="s">
        <v>225</v>
      </c>
      <c r="N117" s="112"/>
      <c r="O117" s="43"/>
      <c r="P117" s="158"/>
      <c r="Q117" s="143"/>
      <c r="R117" s="119"/>
      <c r="S117" s="58"/>
      <c r="T117" s="9"/>
      <c r="U117" s="62"/>
      <c r="V117" s="119"/>
      <c r="W117" s="119"/>
      <c r="X117" s="119"/>
      <c r="Y117" s="119"/>
    </row>
    <row r="118" spans="1:21" ht="12.75">
      <c r="A118" s="80" t="s">
        <v>443</v>
      </c>
      <c r="B118" s="67" t="s">
        <v>430</v>
      </c>
      <c r="C118" s="182" t="s">
        <v>41</v>
      </c>
      <c r="D118" s="39">
        <f t="shared" si="3"/>
        <v>3.4699999999999998</v>
      </c>
      <c r="E118" s="46"/>
      <c r="F118" s="151"/>
      <c r="G118" s="46">
        <v>0</v>
      </c>
      <c r="H118" s="44">
        <v>0.94</v>
      </c>
      <c r="I118" s="44">
        <v>0.68</v>
      </c>
      <c r="J118" s="44">
        <v>0.92</v>
      </c>
      <c r="K118" s="44">
        <v>0.46</v>
      </c>
      <c r="L118" s="44">
        <v>0.47</v>
      </c>
      <c r="M118" s="66" t="s">
        <v>368</v>
      </c>
      <c r="O118" s="62"/>
      <c r="P118" s="123"/>
      <c r="Q118" s="91"/>
      <c r="R118" s="58"/>
      <c r="S118" s="149"/>
      <c r="T118" s="149"/>
      <c r="U118" s="62"/>
    </row>
    <row r="119" spans="1:21" ht="12.75">
      <c r="A119" s="80" t="s">
        <v>419</v>
      </c>
      <c r="B119" s="87" t="s">
        <v>438</v>
      </c>
      <c r="C119" s="84" t="s">
        <v>439</v>
      </c>
      <c r="D119" s="39">
        <f t="shared" si="3"/>
        <v>3.3</v>
      </c>
      <c r="E119" s="46"/>
      <c r="F119" s="44"/>
      <c r="G119" s="44"/>
      <c r="H119" s="45">
        <v>3.3</v>
      </c>
      <c r="I119" s="46">
        <v>0</v>
      </c>
      <c r="J119" s="44"/>
      <c r="K119" s="108"/>
      <c r="L119" s="44"/>
      <c r="M119" s="86" t="s">
        <v>202</v>
      </c>
      <c r="O119" s="43"/>
      <c r="P119" s="142"/>
      <c r="Q119" s="143"/>
      <c r="S119" s="59"/>
      <c r="U119" s="62"/>
    </row>
    <row r="120" spans="1:19" ht="12.75">
      <c r="A120" s="80" t="s">
        <v>420</v>
      </c>
      <c r="B120" s="139" t="s">
        <v>371</v>
      </c>
      <c r="C120" s="37" t="s">
        <v>372</v>
      </c>
      <c r="D120" s="39">
        <f t="shared" si="3"/>
        <v>3.16</v>
      </c>
      <c r="E120" s="45"/>
      <c r="F120" s="44">
        <v>0.96</v>
      </c>
      <c r="G120" s="45"/>
      <c r="H120" s="45">
        <v>2.2</v>
      </c>
      <c r="I120" s="45"/>
      <c r="J120" s="44"/>
      <c r="K120" s="45"/>
      <c r="L120" s="45"/>
      <c r="M120" s="41" t="s">
        <v>143</v>
      </c>
      <c r="O120" s="62"/>
      <c r="P120" s="123"/>
      <c r="Q120" s="91"/>
      <c r="R120" s="59"/>
      <c r="S120" s="149"/>
    </row>
    <row r="121" spans="1:25" s="120" customFormat="1" ht="12.75">
      <c r="A121" s="80" t="s">
        <v>421</v>
      </c>
      <c r="B121" s="96" t="s">
        <v>255</v>
      </c>
      <c r="C121" s="84" t="s">
        <v>158</v>
      </c>
      <c r="D121" s="39">
        <f t="shared" si="3"/>
        <v>3.1</v>
      </c>
      <c r="E121" s="44"/>
      <c r="F121" s="46"/>
      <c r="G121" s="45"/>
      <c r="H121" s="46"/>
      <c r="I121" s="44"/>
      <c r="J121" s="45">
        <v>3.1</v>
      </c>
      <c r="K121" s="44"/>
      <c r="L121" s="45"/>
      <c r="M121" s="86" t="s">
        <v>202</v>
      </c>
      <c r="N121" s="86"/>
      <c r="O121" s="49"/>
      <c r="P121" s="158"/>
      <c r="Q121" s="143"/>
      <c r="R121" s="59"/>
      <c r="S121" s="149"/>
      <c r="T121" s="62"/>
      <c r="U121" s="9"/>
      <c r="V121" s="62"/>
      <c r="W121" s="62"/>
      <c r="X121" s="62"/>
      <c r="Y121" s="62"/>
    </row>
    <row r="122" spans="1:25" s="63" customFormat="1" ht="12.75">
      <c r="A122" s="80" t="s">
        <v>464</v>
      </c>
      <c r="B122" s="110" t="s">
        <v>393</v>
      </c>
      <c r="C122" s="109" t="s">
        <v>159</v>
      </c>
      <c r="D122" s="39">
        <f t="shared" si="3"/>
        <v>3.0500000000000003</v>
      </c>
      <c r="E122" s="46"/>
      <c r="F122" s="44">
        <v>0.48</v>
      </c>
      <c r="G122" s="46">
        <v>0</v>
      </c>
      <c r="H122" s="44">
        <v>0.92</v>
      </c>
      <c r="I122" s="44">
        <v>0.74</v>
      </c>
      <c r="J122" s="44"/>
      <c r="K122" s="44">
        <v>0.45</v>
      </c>
      <c r="L122" s="44">
        <v>0.46</v>
      </c>
      <c r="M122" s="66" t="s">
        <v>287</v>
      </c>
      <c r="N122" s="10"/>
      <c r="O122" s="62"/>
      <c r="P122" s="142"/>
      <c r="Q122" s="143"/>
      <c r="R122" s="59"/>
      <c r="S122" s="149"/>
      <c r="T122" s="149"/>
      <c r="U122" s="9"/>
      <c r="V122" s="9"/>
      <c r="W122" s="9"/>
      <c r="X122" s="9"/>
      <c r="Y122" s="9"/>
    </row>
    <row r="123" spans="1:20" ht="12.75">
      <c r="A123" s="80" t="s">
        <v>444</v>
      </c>
      <c r="B123" s="179" t="s">
        <v>442</v>
      </c>
      <c r="C123" s="183" t="s">
        <v>56</v>
      </c>
      <c r="D123" s="39">
        <f t="shared" si="3"/>
        <v>2.92</v>
      </c>
      <c r="E123" s="45"/>
      <c r="F123" s="44"/>
      <c r="G123" s="45"/>
      <c r="H123" s="44">
        <v>0.96</v>
      </c>
      <c r="I123" s="44">
        <v>0.78</v>
      </c>
      <c r="J123" s="44"/>
      <c r="K123" s="44">
        <v>0.54</v>
      </c>
      <c r="L123" s="44">
        <v>0.64</v>
      </c>
      <c r="M123" s="86" t="s">
        <v>225</v>
      </c>
      <c r="N123" s="41"/>
      <c r="O123" s="116"/>
      <c r="P123" s="123"/>
      <c r="Q123" s="91"/>
      <c r="R123" s="59"/>
      <c r="S123" s="149"/>
      <c r="T123" s="149"/>
    </row>
    <row r="124" spans="1:25" s="118" customFormat="1" ht="12.75">
      <c r="A124" s="80" t="s">
        <v>431</v>
      </c>
      <c r="B124" s="96" t="s">
        <v>424</v>
      </c>
      <c r="C124" s="84" t="s">
        <v>151</v>
      </c>
      <c r="D124" s="39">
        <f t="shared" si="3"/>
        <v>2.79</v>
      </c>
      <c r="E124" s="45"/>
      <c r="F124" s="44"/>
      <c r="G124" s="44">
        <v>0.64</v>
      </c>
      <c r="H124" s="44"/>
      <c r="I124" s="44"/>
      <c r="J124" s="44">
        <v>2.15</v>
      </c>
      <c r="K124" s="46"/>
      <c r="L124" s="45"/>
      <c r="M124" s="86" t="s">
        <v>225</v>
      </c>
      <c r="N124" s="41"/>
      <c r="O124" s="49"/>
      <c r="P124" s="114"/>
      <c r="Q124" s="115"/>
      <c r="R124" s="59"/>
      <c r="S124" s="149"/>
      <c r="T124" s="9"/>
      <c r="U124" s="9"/>
      <c r="V124" s="62"/>
      <c r="W124" s="62"/>
      <c r="X124" s="62"/>
      <c r="Y124" s="62"/>
    </row>
    <row r="125" spans="1:20" ht="12.75">
      <c r="A125" s="80" t="s">
        <v>445</v>
      </c>
      <c r="B125" s="96" t="s">
        <v>383</v>
      </c>
      <c r="C125" s="84" t="s">
        <v>151</v>
      </c>
      <c r="D125" s="39">
        <f t="shared" si="3"/>
        <v>2.75</v>
      </c>
      <c r="E125" s="46"/>
      <c r="F125" s="44">
        <v>0.56</v>
      </c>
      <c r="G125" s="44"/>
      <c r="H125" s="46"/>
      <c r="I125" s="44"/>
      <c r="J125" s="44">
        <v>1.35</v>
      </c>
      <c r="K125" s="108"/>
      <c r="L125" s="44">
        <v>0.84</v>
      </c>
      <c r="M125" s="86" t="s">
        <v>202</v>
      </c>
      <c r="O125" s="62"/>
      <c r="P125" s="97"/>
      <c r="Q125" s="68"/>
      <c r="R125" s="59"/>
      <c r="S125" s="149"/>
      <c r="T125" s="149"/>
    </row>
    <row r="126" spans="1:21" ht="12.75">
      <c r="A126" s="80" t="s">
        <v>432</v>
      </c>
      <c r="B126" s="96" t="s">
        <v>331</v>
      </c>
      <c r="C126" s="84" t="s">
        <v>237</v>
      </c>
      <c r="D126" s="39">
        <f t="shared" si="3"/>
        <v>2.71</v>
      </c>
      <c r="E126" s="44">
        <v>0.78</v>
      </c>
      <c r="F126" s="44">
        <v>0.68</v>
      </c>
      <c r="G126" s="46"/>
      <c r="H126" s="46"/>
      <c r="I126" s="46"/>
      <c r="J126" s="44"/>
      <c r="K126" s="44">
        <v>0.51</v>
      </c>
      <c r="L126" s="44">
        <v>0.74</v>
      </c>
      <c r="M126" s="86" t="s">
        <v>225</v>
      </c>
      <c r="O126" s="116"/>
      <c r="P126" s="114"/>
      <c r="Q126" s="115"/>
      <c r="R126" s="59"/>
      <c r="S126" s="149"/>
      <c r="T126" s="149"/>
      <c r="U126" s="119"/>
    </row>
    <row r="127" spans="1:25" s="118" customFormat="1" ht="12.75">
      <c r="A127" s="80" t="s">
        <v>446</v>
      </c>
      <c r="B127" s="93" t="s">
        <v>376</v>
      </c>
      <c r="C127" s="94" t="s">
        <v>305</v>
      </c>
      <c r="D127" s="39">
        <f t="shared" si="3"/>
        <v>2.68</v>
      </c>
      <c r="E127" s="44"/>
      <c r="F127" s="45">
        <v>0.7</v>
      </c>
      <c r="G127" s="45"/>
      <c r="H127" s="44"/>
      <c r="I127" s="45"/>
      <c r="J127" s="45">
        <v>1.3</v>
      </c>
      <c r="K127" s="44">
        <v>0.68</v>
      </c>
      <c r="L127" s="44"/>
      <c r="M127" s="100" t="s">
        <v>155</v>
      </c>
      <c r="N127" s="10"/>
      <c r="O127" s="116"/>
      <c r="P127" s="123"/>
      <c r="Q127" s="91"/>
      <c r="R127" s="59"/>
      <c r="S127" s="149"/>
      <c r="T127" s="149"/>
      <c r="U127" s="9"/>
      <c r="V127" s="62"/>
      <c r="W127" s="62"/>
      <c r="X127" s="62"/>
      <c r="Y127" s="62"/>
    </row>
    <row r="128" spans="1:25" s="63" customFormat="1" ht="12.75">
      <c r="A128" s="80" t="s">
        <v>433</v>
      </c>
      <c r="B128" s="179" t="s">
        <v>385</v>
      </c>
      <c r="C128" s="183" t="s">
        <v>372</v>
      </c>
      <c r="D128" s="39">
        <f t="shared" si="3"/>
        <v>2.62</v>
      </c>
      <c r="E128" s="45"/>
      <c r="F128" s="44">
        <v>0.54</v>
      </c>
      <c r="G128" s="45"/>
      <c r="H128" s="45">
        <v>1.1</v>
      </c>
      <c r="I128" s="44"/>
      <c r="J128" s="44"/>
      <c r="K128" s="44">
        <v>0.98</v>
      </c>
      <c r="L128" s="45"/>
      <c r="M128" s="86" t="s">
        <v>225</v>
      </c>
      <c r="N128" s="10"/>
      <c r="O128" s="116"/>
      <c r="P128" s="123"/>
      <c r="Q128" s="91"/>
      <c r="R128" s="59"/>
      <c r="S128" s="149"/>
      <c r="T128" s="149"/>
      <c r="U128" s="9"/>
      <c r="V128" s="62"/>
      <c r="W128" s="62"/>
      <c r="X128" s="62"/>
      <c r="Y128" s="62"/>
    </row>
    <row r="129" spans="1:25" s="63" customFormat="1" ht="12.75">
      <c r="A129" s="80" t="s">
        <v>434</v>
      </c>
      <c r="B129" s="93" t="s">
        <v>396</v>
      </c>
      <c r="C129" s="94" t="s">
        <v>305</v>
      </c>
      <c r="D129" s="39">
        <f t="shared" si="3"/>
        <v>2.5599999999999996</v>
      </c>
      <c r="E129" s="44"/>
      <c r="F129" s="44">
        <v>0.51</v>
      </c>
      <c r="G129" s="44"/>
      <c r="H129" s="44"/>
      <c r="I129" s="44"/>
      <c r="J129" s="46">
        <v>1</v>
      </c>
      <c r="K129" s="44">
        <v>1.05</v>
      </c>
      <c r="L129" s="46"/>
      <c r="M129" s="100" t="s">
        <v>176</v>
      </c>
      <c r="N129" s="10"/>
      <c r="O129" s="116"/>
      <c r="P129" s="114"/>
      <c r="Q129" s="115"/>
      <c r="R129" s="58"/>
      <c r="S129" s="149"/>
      <c r="T129" s="149"/>
      <c r="U129" s="9"/>
      <c r="V129" s="9"/>
      <c r="W129" s="9"/>
      <c r="X129" s="9"/>
      <c r="Y129" s="9"/>
    </row>
    <row r="130" spans="1:25" s="63" customFormat="1" ht="12.75">
      <c r="A130" s="80" t="s">
        <v>465</v>
      </c>
      <c r="B130" s="101" t="s">
        <v>360</v>
      </c>
      <c r="C130" s="94" t="s">
        <v>305</v>
      </c>
      <c r="D130" s="39">
        <f t="shared" si="3"/>
        <v>2.4299999999999997</v>
      </c>
      <c r="E130" s="44">
        <v>0.98</v>
      </c>
      <c r="F130" s="44">
        <v>1.45</v>
      </c>
      <c r="G130" s="45"/>
      <c r="H130" s="187"/>
      <c r="I130" s="147"/>
      <c r="J130" s="147"/>
      <c r="K130" s="44"/>
      <c r="L130" s="147"/>
      <c r="M130" s="155" t="s">
        <v>155</v>
      </c>
      <c r="N130" s="9"/>
      <c r="O130" s="116"/>
      <c r="P130" s="103"/>
      <c r="Q130" s="91"/>
      <c r="R130" s="59"/>
      <c r="S130" s="149"/>
      <c r="T130" s="149"/>
      <c r="U130" s="9"/>
      <c r="V130" s="9"/>
      <c r="W130" s="9"/>
      <c r="X130" s="9"/>
      <c r="Y130" s="9"/>
    </row>
    <row r="131" spans="1:25" s="63" customFormat="1" ht="12.75">
      <c r="A131" s="80" t="s">
        <v>447</v>
      </c>
      <c r="B131" s="110" t="s">
        <v>461</v>
      </c>
      <c r="C131" s="109" t="s">
        <v>159</v>
      </c>
      <c r="D131" s="39">
        <f t="shared" si="3"/>
        <v>2.37</v>
      </c>
      <c r="E131" s="45"/>
      <c r="F131" s="44"/>
      <c r="G131" s="44"/>
      <c r="H131" s="46"/>
      <c r="I131" s="44">
        <v>0.64</v>
      </c>
      <c r="J131" s="129">
        <v>0.82</v>
      </c>
      <c r="K131" s="44">
        <v>0.42</v>
      </c>
      <c r="L131" s="44">
        <v>0.49</v>
      </c>
      <c r="M131" s="66" t="s">
        <v>287</v>
      </c>
      <c r="N131" s="10"/>
      <c r="O131" s="116"/>
      <c r="P131" s="97"/>
      <c r="Q131" s="115"/>
      <c r="R131" s="59"/>
      <c r="S131" s="149"/>
      <c r="T131" s="149"/>
      <c r="U131" s="9"/>
      <c r="V131" s="9"/>
      <c r="W131" s="9"/>
      <c r="X131" s="9"/>
      <c r="Y131" s="9"/>
    </row>
    <row r="132" spans="1:25" s="63" customFormat="1" ht="12.75">
      <c r="A132" s="80" t="s">
        <v>435</v>
      </c>
      <c r="B132" s="96" t="s">
        <v>332</v>
      </c>
      <c r="C132" s="84" t="s">
        <v>305</v>
      </c>
      <c r="D132" s="39">
        <f t="shared" si="3"/>
        <v>2.34</v>
      </c>
      <c r="E132" s="44">
        <v>0.72</v>
      </c>
      <c r="F132" s="44">
        <v>0.52</v>
      </c>
      <c r="G132" s="44"/>
      <c r="H132" s="46"/>
      <c r="I132" s="44"/>
      <c r="J132" s="45">
        <v>1.1</v>
      </c>
      <c r="K132" s="46"/>
      <c r="L132" s="44"/>
      <c r="M132" s="86" t="s">
        <v>202</v>
      </c>
      <c r="N132" s="10"/>
      <c r="O132" s="116"/>
      <c r="P132" s="97"/>
      <c r="Q132" s="115"/>
      <c r="R132" s="59"/>
      <c r="S132" s="149"/>
      <c r="T132" s="149"/>
      <c r="U132" s="62"/>
      <c r="V132" s="117"/>
      <c r="W132" s="117"/>
      <c r="X132" s="117"/>
      <c r="Y132" s="117"/>
    </row>
    <row r="133" spans="1:25" s="63" customFormat="1" ht="12.75">
      <c r="A133" s="80" t="s">
        <v>448</v>
      </c>
      <c r="B133" s="101" t="s">
        <v>362</v>
      </c>
      <c r="C133" s="94" t="s">
        <v>182</v>
      </c>
      <c r="D133" s="39">
        <f aca="true" t="shared" si="4" ref="D133:D164">IF(COUNTA(E133:L133)&gt;=1,LARGE(E133:L133,1),0)+IF(COUNTA(E133:L133)&gt;=2,LARGE(E133:L133,2),0)+IF(COUNTA(E133:L133)&gt;=3,LARGE(E133:L133,3),0)+IF(COUNTA(E133:L133)&gt;=4,LARGE(E133:L133,4),0)+IF(COUNTA(E133:L133)&gt;=5,LARGE(E133:L133,5),0)</f>
        <v>2.22</v>
      </c>
      <c r="E133" s="44">
        <v>0.88</v>
      </c>
      <c r="F133" s="44">
        <v>0.76</v>
      </c>
      <c r="G133" s="44">
        <v>0.58</v>
      </c>
      <c r="H133" s="45"/>
      <c r="I133" s="44"/>
      <c r="J133" s="45"/>
      <c r="K133" s="45"/>
      <c r="L133" s="45"/>
      <c r="M133" s="100" t="s">
        <v>176</v>
      </c>
      <c r="N133" s="9"/>
      <c r="O133" s="62"/>
      <c r="P133" s="114"/>
      <c r="Q133" s="115"/>
      <c r="R133" s="58"/>
      <c r="S133" s="149"/>
      <c r="T133" s="149"/>
      <c r="U133" s="9"/>
      <c r="V133" s="62"/>
      <c r="W133" s="62"/>
      <c r="X133" s="62"/>
      <c r="Y133" s="62"/>
    </row>
    <row r="134" spans="1:25" s="63" customFormat="1" ht="12.75">
      <c r="A134" s="80" t="s">
        <v>466</v>
      </c>
      <c r="B134" s="93" t="s">
        <v>474</v>
      </c>
      <c r="C134" s="94" t="s">
        <v>237</v>
      </c>
      <c r="D134" s="39">
        <f t="shared" si="4"/>
        <v>2.15</v>
      </c>
      <c r="E134" s="44"/>
      <c r="F134" s="44"/>
      <c r="G134" s="45"/>
      <c r="H134" s="44"/>
      <c r="I134" s="45"/>
      <c r="J134" s="44">
        <v>1.25</v>
      </c>
      <c r="K134" s="45">
        <v>0.9</v>
      </c>
      <c r="L134" s="44"/>
      <c r="M134" s="100" t="s">
        <v>155</v>
      </c>
      <c r="N134" s="57"/>
      <c r="O134" s="116"/>
      <c r="P134" s="97"/>
      <c r="Q134" s="68"/>
      <c r="R134" s="59"/>
      <c r="S134" s="149"/>
      <c r="T134" s="149"/>
      <c r="U134" s="62"/>
      <c r="V134" s="117"/>
      <c r="W134" s="117"/>
      <c r="X134" s="117"/>
      <c r="Y134" s="117"/>
    </row>
    <row r="135" spans="1:21" ht="12.75">
      <c r="A135" s="80" t="s">
        <v>436</v>
      </c>
      <c r="B135" s="96" t="s">
        <v>477</v>
      </c>
      <c r="C135" s="127" t="s">
        <v>182</v>
      </c>
      <c r="D135" s="39">
        <f t="shared" si="4"/>
        <v>2.0700000000000003</v>
      </c>
      <c r="E135" s="46"/>
      <c r="F135" s="44"/>
      <c r="G135" s="44"/>
      <c r="H135" s="46"/>
      <c r="I135" s="44"/>
      <c r="J135" s="44">
        <v>0.84</v>
      </c>
      <c r="K135" s="44">
        <v>0.53</v>
      </c>
      <c r="L135" s="45">
        <v>0.7</v>
      </c>
      <c r="M135" s="86" t="s">
        <v>202</v>
      </c>
      <c r="R135" s="60"/>
      <c r="U135" s="62"/>
    </row>
    <row r="136" spans="1:25" s="63" customFormat="1" ht="12.75">
      <c r="A136" s="80" t="s">
        <v>467</v>
      </c>
      <c r="B136" s="93" t="s">
        <v>422</v>
      </c>
      <c r="C136" s="150" t="s">
        <v>214</v>
      </c>
      <c r="D136" s="39">
        <f t="shared" si="4"/>
        <v>2.06</v>
      </c>
      <c r="E136" s="44"/>
      <c r="F136" s="44"/>
      <c r="G136" s="44">
        <v>0.76</v>
      </c>
      <c r="H136" s="44"/>
      <c r="I136" s="45"/>
      <c r="J136" s="45"/>
      <c r="K136" s="44"/>
      <c r="L136" s="45">
        <v>1.3</v>
      </c>
      <c r="M136" s="100" t="s">
        <v>155</v>
      </c>
      <c r="N136" s="57"/>
      <c r="O136" s="116"/>
      <c r="P136" s="117"/>
      <c r="Q136" s="117"/>
      <c r="R136" s="117"/>
      <c r="S136" s="58"/>
      <c r="T136" s="62"/>
      <c r="U136" s="62"/>
      <c r="V136" s="9"/>
      <c r="W136" s="9"/>
      <c r="X136" s="9"/>
      <c r="Y136" s="9"/>
    </row>
    <row r="137" spans="1:25" s="120" customFormat="1" ht="12.75">
      <c r="A137" s="80" t="s">
        <v>449</v>
      </c>
      <c r="B137" s="67" t="s">
        <v>460</v>
      </c>
      <c r="C137" s="109" t="s">
        <v>56</v>
      </c>
      <c r="D137" s="39">
        <f t="shared" si="4"/>
        <v>2.02</v>
      </c>
      <c r="E137" s="45"/>
      <c r="F137" s="44"/>
      <c r="G137" s="44"/>
      <c r="H137" s="46"/>
      <c r="I137" s="44">
        <v>0.66</v>
      </c>
      <c r="J137" s="44">
        <v>0.88</v>
      </c>
      <c r="K137" s="44">
        <v>0.48</v>
      </c>
      <c r="L137" s="46">
        <v>0</v>
      </c>
      <c r="M137" s="66" t="s">
        <v>342</v>
      </c>
      <c r="N137" s="10"/>
      <c r="O137" s="116"/>
      <c r="P137" s="123"/>
      <c r="Q137" s="91"/>
      <c r="R137" s="59"/>
      <c r="S137" s="149"/>
      <c r="T137" s="149"/>
      <c r="U137" s="9"/>
      <c r="V137" s="62"/>
      <c r="W137" s="62"/>
      <c r="X137" s="62"/>
      <c r="Y137" s="62"/>
    </row>
    <row r="138" spans="1:25" ht="12.75">
      <c r="A138" s="80" t="s">
        <v>468</v>
      </c>
      <c r="B138" s="29" t="s">
        <v>247</v>
      </c>
      <c r="C138" s="34" t="s">
        <v>214</v>
      </c>
      <c r="D138" s="39">
        <f t="shared" si="4"/>
        <v>1.95</v>
      </c>
      <c r="E138" s="44">
        <v>1.95</v>
      </c>
      <c r="F138" s="46">
        <v>0</v>
      </c>
      <c r="G138" s="45"/>
      <c r="H138" s="44"/>
      <c r="I138" s="44"/>
      <c r="J138" s="46"/>
      <c r="K138" s="44"/>
      <c r="L138" s="48"/>
      <c r="M138" s="41" t="s">
        <v>143</v>
      </c>
      <c r="O138" s="116"/>
      <c r="P138" s="114"/>
      <c r="Q138" s="115"/>
      <c r="R138" s="59"/>
      <c r="S138" s="149"/>
      <c r="T138" s="149"/>
      <c r="U138" s="62"/>
      <c r="V138" s="62"/>
      <c r="W138" s="62"/>
      <c r="X138" s="62"/>
      <c r="Y138" s="62"/>
    </row>
    <row r="139" spans="1:21" ht="12.75">
      <c r="A139" s="80" t="s">
        <v>450</v>
      </c>
      <c r="B139" s="67" t="s">
        <v>427</v>
      </c>
      <c r="C139" s="181" t="s">
        <v>181</v>
      </c>
      <c r="D139" s="39">
        <f t="shared" si="4"/>
        <v>1.9</v>
      </c>
      <c r="E139" s="46"/>
      <c r="F139" s="151"/>
      <c r="G139" s="44">
        <v>0.48</v>
      </c>
      <c r="H139" s="44"/>
      <c r="I139" s="44"/>
      <c r="J139" s="44"/>
      <c r="K139" s="44">
        <v>0.74</v>
      </c>
      <c r="L139" s="44">
        <v>0.68</v>
      </c>
      <c r="M139" s="66" t="s">
        <v>231</v>
      </c>
      <c r="P139" s="62"/>
      <c r="Q139" s="62"/>
      <c r="R139" s="62"/>
      <c r="S139" s="62"/>
      <c r="U139" s="62"/>
    </row>
    <row r="140" spans="1:25" ht="12.75">
      <c r="A140" s="80" t="s">
        <v>451</v>
      </c>
      <c r="B140" s="93" t="s">
        <v>328</v>
      </c>
      <c r="C140" s="93" t="s">
        <v>237</v>
      </c>
      <c r="D140" s="39">
        <f t="shared" si="4"/>
        <v>1.8699999999999999</v>
      </c>
      <c r="E140" s="44">
        <v>0.74</v>
      </c>
      <c r="F140" s="44">
        <v>0.62</v>
      </c>
      <c r="G140" s="44">
        <v>0.51</v>
      </c>
      <c r="H140" s="45"/>
      <c r="I140" s="45"/>
      <c r="J140" s="45"/>
      <c r="K140" s="130"/>
      <c r="L140" s="45"/>
      <c r="M140" s="100" t="s">
        <v>176</v>
      </c>
      <c r="O140" s="62"/>
      <c r="P140" s="142"/>
      <c r="Q140" s="143"/>
      <c r="R140" s="59"/>
      <c r="S140" s="149"/>
      <c r="T140" s="149"/>
      <c r="V140" s="62"/>
      <c r="W140" s="62"/>
      <c r="X140" s="62"/>
      <c r="Y140" s="62"/>
    </row>
    <row r="141" spans="1:25" s="63" customFormat="1" ht="12.75">
      <c r="A141" s="80" t="s">
        <v>452</v>
      </c>
      <c r="B141" s="101" t="s">
        <v>256</v>
      </c>
      <c r="C141" s="150" t="s">
        <v>158</v>
      </c>
      <c r="D141" s="39">
        <f t="shared" si="4"/>
        <v>1.75</v>
      </c>
      <c r="E141" s="44"/>
      <c r="F141" s="44">
        <v>1.75</v>
      </c>
      <c r="G141" s="46">
        <v>0</v>
      </c>
      <c r="H141" s="44"/>
      <c r="I141" s="44"/>
      <c r="J141" s="45"/>
      <c r="K141" s="45"/>
      <c r="L141" s="46"/>
      <c r="M141" s="100" t="s">
        <v>176</v>
      </c>
      <c r="N141" s="86"/>
      <c r="O141" s="62"/>
      <c r="P141" s="114"/>
      <c r="Q141" s="115"/>
      <c r="R141" s="59"/>
      <c r="S141" s="149"/>
      <c r="T141" s="149"/>
      <c r="U141" s="62"/>
      <c r="V141" s="9"/>
      <c r="W141" s="9"/>
      <c r="X141" s="9"/>
      <c r="Y141" s="9"/>
    </row>
    <row r="142" spans="1:25" s="63" customFormat="1" ht="12.75">
      <c r="A142" s="80" t="s">
        <v>497</v>
      </c>
      <c r="B142" s="93" t="s">
        <v>475</v>
      </c>
      <c r="C142" s="150" t="s">
        <v>237</v>
      </c>
      <c r="D142" s="39">
        <f t="shared" si="4"/>
        <v>1.73</v>
      </c>
      <c r="E142" s="44"/>
      <c r="F142" s="44"/>
      <c r="G142" s="45"/>
      <c r="H142" s="44"/>
      <c r="I142" s="45"/>
      <c r="J142" s="44">
        <v>1.15</v>
      </c>
      <c r="K142" s="44">
        <v>0.58</v>
      </c>
      <c r="L142" s="44"/>
      <c r="M142" s="100" t="s">
        <v>155</v>
      </c>
      <c r="N142" s="57"/>
      <c r="O142" s="116"/>
      <c r="P142" s="114"/>
      <c r="Q142" s="115"/>
      <c r="R142" s="59"/>
      <c r="S142" s="149"/>
      <c r="T142" s="149"/>
      <c r="U142" s="62"/>
      <c r="V142" s="117"/>
      <c r="W142" s="117"/>
      <c r="X142" s="117"/>
      <c r="Y142" s="117"/>
    </row>
    <row r="143" spans="1:25" ht="12.75">
      <c r="A143" s="80" t="s">
        <v>481</v>
      </c>
      <c r="B143" s="96" t="s">
        <v>294</v>
      </c>
      <c r="C143" s="127" t="s">
        <v>158</v>
      </c>
      <c r="D143" s="39">
        <f t="shared" si="4"/>
        <v>1.7</v>
      </c>
      <c r="E143" s="45"/>
      <c r="F143" s="44"/>
      <c r="G143" s="44"/>
      <c r="H143" s="44"/>
      <c r="I143" s="44"/>
      <c r="J143" s="44"/>
      <c r="K143" s="45">
        <v>1.7</v>
      </c>
      <c r="L143" s="44"/>
      <c r="M143" s="86" t="s">
        <v>202</v>
      </c>
      <c r="O143" s="116"/>
      <c r="P143" s="117"/>
      <c r="Q143" s="117"/>
      <c r="R143" s="117"/>
      <c r="S143" s="62"/>
      <c r="U143" s="62"/>
      <c r="V143" s="117"/>
      <c r="W143" s="117"/>
      <c r="X143" s="117"/>
      <c r="Y143" s="117"/>
    </row>
    <row r="144" spans="1:19" ht="12.75">
      <c r="A144" s="80"/>
      <c r="B144" s="93" t="s">
        <v>279</v>
      </c>
      <c r="C144" s="150" t="s">
        <v>115</v>
      </c>
      <c r="D144" s="39">
        <f t="shared" si="4"/>
        <v>1.7</v>
      </c>
      <c r="E144" s="44"/>
      <c r="F144" s="44"/>
      <c r="G144" s="44">
        <v>0.74</v>
      </c>
      <c r="H144" s="44"/>
      <c r="I144" s="44"/>
      <c r="J144" s="44"/>
      <c r="K144" s="45"/>
      <c r="L144" s="44">
        <v>0.96</v>
      </c>
      <c r="M144" s="100" t="s">
        <v>176</v>
      </c>
      <c r="N144" s="141"/>
      <c r="O144" s="116"/>
      <c r="P144" s="103"/>
      <c r="Q144" s="91"/>
      <c r="R144" s="59"/>
      <c r="S144" s="149"/>
    </row>
    <row r="145" spans="1:21" ht="12.75">
      <c r="A145" s="80" t="s">
        <v>469</v>
      </c>
      <c r="B145" s="96" t="s">
        <v>306</v>
      </c>
      <c r="C145" s="127" t="s">
        <v>8</v>
      </c>
      <c r="D145" s="39">
        <f t="shared" si="4"/>
        <v>1.55</v>
      </c>
      <c r="E145" s="44">
        <v>1.55</v>
      </c>
      <c r="F145" s="44"/>
      <c r="G145" s="44"/>
      <c r="H145" s="44"/>
      <c r="I145" s="44"/>
      <c r="J145" s="44"/>
      <c r="K145" s="44"/>
      <c r="L145" s="44"/>
      <c r="M145" s="86" t="s">
        <v>202</v>
      </c>
      <c r="O145" s="116"/>
      <c r="P145" s="103"/>
      <c r="Q145" s="91"/>
      <c r="R145" s="59"/>
      <c r="S145" s="149"/>
      <c r="T145" s="149"/>
      <c r="U145" s="62"/>
    </row>
    <row r="146" spans="1:25" s="63" customFormat="1" ht="12.75">
      <c r="A146" s="80" t="s">
        <v>482</v>
      </c>
      <c r="B146" s="87" t="s">
        <v>490</v>
      </c>
      <c r="C146" s="84" t="s">
        <v>277</v>
      </c>
      <c r="D146" s="39">
        <f t="shared" si="4"/>
        <v>1.54</v>
      </c>
      <c r="E146" s="46"/>
      <c r="F146" s="48"/>
      <c r="G146" s="46"/>
      <c r="H146" s="46"/>
      <c r="I146" s="46"/>
      <c r="J146" s="44"/>
      <c r="K146" s="44">
        <v>0.76</v>
      </c>
      <c r="L146" s="44">
        <v>0.78</v>
      </c>
      <c r="M146" s="86" t="s">
        <v>225</v>
      </c>
      <c r="N146" s="10"/>
      <c r="O146" s="116"/>
      <c r="P146" s="117"/>
      <c r="Q146" s="117"/>
      <c r="R146" s="117"/>
      <c r="S146" s="62"/>
      <c r="T146" s="62"/>
      <c r="U146" s="9"/>
      <c r="V146" s="117"/>
      <c r="W146" s="117"/>
      <c r="X146" s="117"/>
      <c r="Y146" s="117"/>
    </row>
    <row r="147" spans="1:25" s="63" customFormat="1" ht="12.75">
      <c r="A147" s="80" t="s">
        <v>470</v>
      </c>
      <c r="B147" s="110" t="s">
        <v>457</v>
      </c>
      <c r="C147" s="109" t="s">
        <v>8</v>
      </c>
      <c r="D147" s="39">
        <f t="shared" si="4"/>
        <v>1.52</v>
      </c>
      <c r="E147" s="45"/>
      <c r="F147" s="44"/>
      <c r="G147" s="44"/>
      <c r="H147" s="46"/>
      <c r="I147" s="129">
        <v>0.88</v>
      </c>
      <c r="J147" s="44"/>
      <c r="K147" s="44">
        <v>0.64</v>
      </c>
      <c r="L147" s="44"/>
      <c r="M147" s="66" t="s">
        <v>287</v>
      </c>
      <c r="N147" s="10"/>
      <c r="O147" s="49"/>
      <c r="P147" s="9"/>
      <c r="Q147" s="9"/>
      <c r="R147" s="31"/>
      <c r="S147" s="9"/>
      <c r="T147" s="9"/>
      <c r="U147" s="9"/>
      <c r="V147" s="9"/>
      <c r="W147" s="9"/>
      <c r="X147" s="9"/>
      <c r="Y147" s="9"/>
    </row>
    <row r="148" spans="1:21" ht="12.75">
      <c r="A148" s="80" t="s">
        <v>483</v>
      </c>
      <c r="B148" s="101" t="s">
        <v>423</v>
      </c>
      <c r="C148" s="94" t="s">
        <v>115</v>
      </c>
      <c r="D148" s="39">
        <f t="shared" si="4"/>
        <v>1.46</v>
      </c>
      <c r="E148" s="44"/>
      <c r="F148" s="44"/>
      <c r="G148" s="44">
        <v>0.66</v>
      </c>
      <c r="H148" s="44"/>
      <c r="I148" s="44"/>
      <c r="J148" s="44"/>
      <c r="K148" s="46"/>
      <c r="L148" s="45">
        <v>0.8</v>
      </c>
      <c r="M148" s="100" t="s">
        <v>176</v>
      </c>
      <c r="N148" s="41"/>
      <c r="T148" s="62"/>
      <c r="U148" s="62"/>
    </row>
    <row r="149" spans="1:25" ht="12.75">
      <c r="A149" s="80" t="s">
        <v>499</v>
      </c>
      <c r="B149" s="93" t="s">
        <v>315</v>
      </c>
      <c r="C149" s="94" t="s">
        <v>260</v>
      </c>
      <c r="D149" s="39">
        <f t="shared" si="4"/>
        <v>1.45</v>
      </c>
      <c r="E149" s="44"/>
      <c r="F149" s="44"/>
      <c r="G149" s="45"/>
      <c r="H149" s="44"/>
      <c r="I149" s="45"/>
      <c r="J149" s="44">
        <v>1.45</v>
      </c>
      <c r="K149" s="44"/>
      <c r="L149" s="45"/>
      <c r="M149" s="100" t="s">
        <v>176</v>
      </c>
      <c r="O149" s="116"/>
      <c r="P149" s="123"/>
      <c r="Q149" s="91"/>
      <c r="R149" s="59"/>
      <c r="S149" s="149"/>
      <c r="T149" s="149"/>
      <c r="U149" s="62"/>
      <c r="V149" s="62"/>
      <c r="W149" s="62"/>
      <c r="X149" s="62"/>
      <c r="Y149" s="62"/>
    </row>
    <row r="150" spans="1:19" ht="12.75">
      <c r="A150" s="80" t="s">
        <v>471</v>
      </c>
      <c r="B150" s="96" t="s">
        <v>380</v>
      </c>
      <c r="C150" s="84" t="s">
        <v>305</v>
      </c>
      <c r="D150" s="39">
        <f t="shared" si="4"/>
        <v>1.4</v>
      </c>
      <c r="E150" s="46"/>
      <c r="F150" s="45">
        <v>0.6</v>
      </c>
      <c r="G150" s="44"/>
      <c r="H150" s="46"/>
      <c r="I150" s="44"/>
      <c r="J150" s="44"/>
      <c r="K150" s="45">
        <v>0.8</v>
      </c>
      <c r="L150" s="44"/>
      <c r="M150" s="86" t="s">
        <v>202</v>
      </c>
      <c r="O150" s="116"/>
      <c r="P150" s="114"/>
      <c r="Q150" s="115"/>
      <c r="R150" s="58"/>
      <c r="S150" s="62"/>
    </row>
    <row r="151" spans="1:25" ht="12.75">
      <c r="A151" s="80" t="s">
        <v>472</v>
      </c>
      <c r="B151" s="110" t="s">
        <v>476</v>
      </c>
      <c r="C151" s="109" t="s">
        <v>182</v>
      </c>
      <c r="D151" s="39">
        <f t="shared" si="4"/>
        <v>1.3599999999999999</v>
      </c>
      <c r="E151" s="46"/>
      <c r="F151" s="151"/>
      <c r="G151" s="46"/>
      <c r="H151" s="44"/>
      <c r="I151" s="44"/>
      <c r="J151" s="44">
        <v>0.86</v>
      </c>
      <c r="K151" s="45">
        <v>0.5</v>
      </c>
      <c r="L151" s="44"/>
      <c r="M151" s="66" t="s">
        <v>231</v>
      </c>
      <c r="P151" s="62"/>
      <c r="Q151" s="62"/>
      <c r="R151" s="62"/>
      <c r="S151" s="62"/>
      <c r="U151" s="62"/>
      <c r="V151" s="62"/>
      <c r="W151" s="62"/>
      <c r="X151" s="62"/>
      <c r="Y151" s="62"/>
    </row>
    <row r="152" spans="1:21" ht="12.75">
      <c r="A152" s="80" t="s">
        <v>513</v>
      </c>
      <c r="B152" s="96" t="s">
        <v>354</v>
      </c>
      <c r="C152" s="84" t="s">
        <v>182</v>
      </c>
      <c r="D152" s="39">
        <f t="shared" si="4"/>
        <v>1.3</v>
      </c>
      <c r="E152" s="44">
        <v>0.64</v>
      </c>
      <c r="F152" s="46">
        <v>0</v>
      </c>
      <c r="G152" s="46"/>
      <c r="H152" s="46"/>
      <c r="I152" s="46"/>
      <c r="J152" s="44"/>
      <c r="K152" s="44">
        <v>0.66</v>
      </c>
      <c r="L152" s="44"/>
      <c r="M152" s="86" t="s">
        <v>225</v>
      </c>
      <c r="N152" s="9"/>
      <c r="O152" s="116"/>
      <c r="P152" s="123"/>
      <c r="Q152" s="91"/>
      <c r="R152" s="59"/>
      <c r="S152" s="149"/>
      <c r="U152" s="62"/>
    </row>
    <row r="153" spans="1:13" ht="12.75">
      <c r="A153" s="80" t="s">
        <v>500</v>
      </c>
      <c r="B153" s="67" t="s">
        <v>478</v>
      </c>
      <c r="C153" s="65" t="s">
        <v>158</v>
      </c>
      <c r="D153" s="39">
        <f t="shared" si="4"/>
        <v>1.24</v>
      </c>
      <c r="E153" s="45"/>
      <c r="F153" s="45"/>
      <c r="G153" s="45"/>
      <c r="H153" s="44"/>
      <c r="I153" s="45"/>
      <c r="J153" s="45">
        <v>0.8</v>
      </c>
      <c r="K153" s="44">
        <v>0.44</v>
      </c>
      <c r="L153" s="46">
        <v>0</v>
      </c>
      <c r="M153" s="66" t="s">
        <v>480</v>
      </c>
    </row>
    <row r="154" spans="1:13" ht="12.75">
      <c r="A154" s="80" t="s">
        <v>514</v>
      </c>
      <c r="B154" s="96" t="s">
        <v>459</v>
      </c>
      <c r="C154" s="84" t="s">
        <v>237</v>
      </c>
      <c r="D154" s="39">
        <f t="shared" si="4"/>
        <v>1.17</v>
      </c>
      <c r="E154" s="45"/>
      <c r="F154" s="44"/>
      <c r="G154" s="44"/>
      <c r="H154" s="46"/>
      <c r="I154" s="45">
        <v>0.7</v>
      </c>
      <c r="J154" s="44"/>
      <c r="K154" s="44">
        <v>0.47</v>
      </c>
      <c r="L154" s="44"/>
      <c r="M154" s="86" t="s">
        <v>225</v>
      </c>
    </row>
    <row r="155" spans="1:25" ht="12.75">
      <c r="A155" s="80" t="s">
        <v>473</v>
      </c>
      <c r="B155" s="93" t="s">
        <v>339</v>
      </c>
      <c r="C155" s="94" t="s">
        <v>211</v>
      </c>
      <c r="D155" s="39">
        <f t="shared" si="4"/>
        <v>1.1</v>
      </c>
      <c r="E155" s="45"/>
      <c r="F155" s="44"/>
      <c r="G155" s="44"/>
      <c r="H155" s="46"/>
      <c r="I155" s="45">
        <v>1.1</v>
      </c>
      <c r="J155" s="44"/>
      <c r="K155" s="108"/>
      <c r="L155" s="44"/>
      <c r="M155" s="100" t="s">
        <v>155</v>
      </c>
      <c r="O155" s="116"/>
      <c r="P155" s="97"/>
      <c r="Q155" s="68"/>
      <c r="R155" s="59"/>
      <c r="S155" s="149"/>
      <c r="T155" s="149"/>
      <c r="U155" s="62"/>
      <c r="V155" s="62"/>
      <c r="W155" s="62"/>
      <c r="X155" s="62"/>
      <c r="Y155" s="62"/>
    </row>
    <row r="156" spans="1:25" ht="12.75">
      <c r="A156" s="80"/>
      <c r="B156" s="87" t="s">
        <v>280</v>
      </c>
      <c r="C156" s="84" t="s">
        <v>41</v>
      </c>
      <c r="D156" s="39">
        <f t="shared" si="4"/>
        <v>1.1</v>
      </c>
      <c r="E156" s="44"/>
      <c r="F156" s="48"/>
      <c r="G156" s="45">
        <v>1.1</v>
      </c>
      <c r="H156" s="46"/>
      <c r="I156" s="44"/>
      <c r="J156" s="44"/>
      <c r="K156" s="44"/>
      <c r="L156" s="44"/>
      <c r="M156" s="86" t="s">
        <v>225</v>
      </c>
      <c r="N156" s="112"/>
      <c r="O156" s="116"/>
      <c r="P156" s="123"/>
      <c r="Q156" s="91"/>
      <c r="R156" s="59"/>
      <c r="S156" s="149"/>
      <c r="T156" s="149"/>
      <c r="V156" s="62"/>
      <c r="W156" s="62"/>
      <c r="X156" s="62"/>
      <c r="Y156" s="62"/>
    </row>
    <row r="157" spans="1:13" ht="12.75">
      <c r="A157" s="80" t="s">
        <v>501</v>
      </c>
      <c r="B157" s="87" t="s">
        <v>462</v>
      </c>
      <c r="C157" s="84" t="s">
        <v>277</v>
      </c>
      <c r="D157" s="39">
        <f t="shared" si="4"/>
        <v>1.06</v>
      </c>
      <c r="E157" s="45"/>
      <c r="F157" s="44"/>
      <c r="G157" s="44"/>
      <c r="H157" s="46"/>
      <c r="I157" s="46">
        <v>0</v>
      </c>
      <c r="J157" s="44"/>
      <c r="K157" s="44">
        <v>0.52</v>
      </c>
      <c r="L157" s="44">
        <v>0.54</v>
      </c>
      <c r="M157" s="86" t="s">
        <v>225</v>
      </c>
    </row>
    <row r="158" spans="1:20" ht="12.75">
      <c r="A158" s="80" t="s">
        <v>484</v>
      </c>
      <c r="B158" s="96" t="s">
        <v>494</v>
      </c>
      <c r="C158" s="84" t="s">
        <v>182</v>
      </c>
      <c r="D158" s="39">
        <f t="shared" si="4"/>
        <v>1.03</v>
      </c>
      <c r="E158" s="45"/>
      <c r="F158" s="44"/>
      <c r="G158" s="45"/>
      <c r="H158" s="44"/>
      <c r="I158" s="44"/>
      <c r="J158" s="44"/>
      <c r="K158" s="44">
        <v>0.43</v>
      </c>
      <c r="L158" s="45">
        <v>0.6</v>
      </c>
      <c r="M158" s="86" t="s">
        <v>225</v>
      </c>
      <c r="N158" s="41"/>
      <c r="O158" s="116"/>
      <c r="T158" s="62"/>
    </row>
    <row r="159" spans="1:25" s="63" customFormat="1" ht="12.75">
      <c r="A159" s="80" t="s">
        <v>485</v>
      </c>
      <c r="B159" s="110" t="s">
        <v>492</v>
      </c>
      <c r="C159" s="109" t="s">
        <v>493</v>
      </c>
      <c r="D159" s="39">
        <f t="shared" si="4"/>
        <v>0.99</v>
      </c>
      <c r="E159" s="46"/>
      <c r="F159" s="151"/>
      <c r="G159" s="46"/>
      <c r="H159" s="44"/>
      <c r="I159" s="44"/>
      <c r="J159" s="44"/>
      <c r="K159" s="44">
        <v>0.49</v>
      </c>
      <c r="L159" s="45">
        <v>0.5</v>
      </c>
      <c r="M159" s="66" t="s">
        <v>231</v>
      </c>
      <c r="N159" s="10"/>
      <c r="O159" s="49"/>
      <c r="P159" s="62"/>
      <c r="Q159" s="62"/>
      <c r="R159" s="62"/>
      <c r="S159" s="62"/>
      <c r="T159" s="9"/>
      <c r="U159" s="62"/>
      <c r="V159" s="62"/>
      <c r="W159" s="62"/>
      <c r="X159" s="62"/>
      <c r="Y159" s="62"/>
    </row>
    <row r="160" spans="1:25" s="63" customFormat="1" ht="12.75">
      <c r="A160" s="80"/>
      <c r="B160" s="110" t="s">
        <v>495</v>
      </c>
      <c r="C160" s="181" t="s">
        <v>493</v>
      </c>
      <c r="D160" s="39">
        <f t="shared" si="4"/>
        <v>0.99</v>
      </c>
      <c r="E160" s="46"/>
      <c r="F160" s="151"/>
      <c r="G160" s="46"/>
      <c r="H160" s="44"/>
      <c r="I160" s="44"/>
      <c r="J160" s="44"/>
      <c r="K160" s="44">
        <v>0.41</v>
      </c>
      <c r="L160" s="44">
        <v>0.58</v>
      </c>
      <c r="M160" s="66" t="s">
        <v>368</v>
      </c>
      <c r="N160" s="10"/>
      <c r="O160" s="49"/>
      <c r="P160" s="62"/>
      <c r="Q160" s="62"/>
      <c r="R160" s="62"/>
      <c r="S160" s="62"/>
      <c r="T160" s="9"/>
      <c r="U160" s="62"/>
      <c r="V160" s="62"/>
      <c r="W160" s="62"/>
      <c r="X160" s="62"/>
      <c r="Y160" s="62"/>
    </row>
    <row r="161" spans="1:25" s="118" customFormat="1" ht="12.75">
      <c r="A161" s="80" t="s">
        <v>486</v>
      </c>
      <c r="B161" s="101" t="s">
        <v>361</v>
      </c>
      <c r="C161" s="94" t="s">
        <v>181</v>
      </c>
      <c r="D161" s="39">
        <f t="shared" si="4"/>
        <v>0.96</v>
      </c>
      <c r="E161" s="44">
        <v>0.96</v>
      </c>
      <c r="F161" s="46"/>
      <c r="G161" s="45"/>
      <c r="H161" s="187"/>
      <c r="I161" s="147"/>
      <c r="J161" s="147"/>
      <c r="K161" s="44"/>
      <c r="L161" s="147"/>
      <c r="M161" s="155" t="s">
        <v>155</v>
      </c>
      <c r="N161" s="9"/>
      <c r="O161" s="116"/>
      <c r="P161" s="114"/>
      <c r="Q161" s="115"/>
      <c r="R161" s="59"/>
      <c r="S161" s="149"/>
      <c r="T161" s="149"/>
      <c r="U161" s="9"/>
      <c r="V161" s="62"/>
      <c r="W161" s="62"/>
      <c r="X161" s="62"/>
      <c r="Y161" s="62"/>
    </row>
    <row r="162" spans="1:25" s="118" customFormat="1" ht="12.75">
      <c r="A162" s="80"/>
      <c r="B162" s="96" t="s">
        <v>330</v>
      </c>
      <c r="C162" s="84" t="s">
        <v>260</v>
      </c>
      <c r="D162" s="39">
        <f t="shared" si="4"/>
        <v>0.96</v>
      </c>
      <c r="E162" s="46"/>
      <c r="F162" s="48"/>
      <c r="G162" s="46"/>
      <c r="H162" s="46"/>
      <c r="I162" s="46"/>
      <c r="J162" s="44">
        <v>0.96</v>
      </c>
      <c r="K162" s="44"/>
      <c r="L162" s="44"/>
      <c r="M162" s="86" t="s">
        <v>225</v>
      </c>
      <c r="N162" s="10"/>
      <c r="O162" s="116"/>
      <c r="P162" s="114"/>
      <c r="Q162" s="115"/>
      <c r="R162" s="59"/>
      <c r="S162" s="149"/>
      <c r="T162" s="149"/>
      <c r="U162" s="9"/>
      <c r="V162" s="62"/>
      <c r="W162" s="62"/>
      <c r="X162" s="62"/>
      <c r="Y162" s="62"/>
    </row>
    <row r="163" spans="1:25" s="63" customFormat="1" ht="12.75">
      <c r="A163" s="80" t="s">
        <v>487</v>
      </c>
      <c r="B163" s="87" t="s">
        <v>455</v>
      </c>
      <c r="C163" s="193" t="s">
        <v>211</v>
      </c>
      <c r="D163" s="39">
        <f t="shared" si="4"/>
        <v>0.94</v>
      </c>
      <c r="E163" s="45"/>
      <c r="F163" s="44"/>
      <c r="G163" s="44"/>
      <c r="H163" s="46"/>
      <c r="I163" s="44">
        <v>0.94</v>
      </c>
      <c r="J163" s="44"/>
      <c r="K163" s="108"/>
      <c r="L163" s="44"/>
      <c r="M163" s="86" t="s">
        <v>225</v>
      </c>
      <c r="N163" s="10"/>
      <c r="O163" s="116"/>
      <c r="P163" s="97"/>
      <c r="Q163" s="115"/>
      <c r="R163" s="58"/>
      <c r="S163" s="149"/>
      <c r="T163" s="149"/>
      <c r="U163" s="9"/>
      <c r="V163" s="62"/>
      <c r="W163" s="62"/>
      <c r="X163" s="62"/>
      <c r="Y163" s="62"/>
    </row>
    <row r="164" spans="1:25" s="63" customFormat="1" ht="12.75">
      <c r="A164" s="80" t="s">
        <v>488</v>
      </c>
      <c r="B164" s="96" t="s">
        <v>456</v>
      </c>
      <c r="C164" s="84" t="s">
        <v>159</v>
      </c>
      <c r="D164" s="39">
        <f t="shared" si="4"/>
        <v>0.9</v>
      </c>
      <c r="E164" s="45"/>
      <c r="F164" s="44"/>
      <c r="G164" s="44"/>
      <c r="H164" s="46"/>
      <c r="I164" s="45">
        <v>0.9</v>
      </c>
      <c r="J164" s="44"/>
      <c r="K164" s="108"/>
      <c r="L164" s="44"/>
      <c r="M164" s="86" t="s">
        <v>225</v>
      </c>
      <c r="N164" s="10"/>
      <c r="O164" s="49"/>
      <c r="P164" s="9"/>
      <c r="Q164" s="9"/>
      <c r="R164" s="31"/>
      <c r="S164" s="9"/>
      <c r="T164" s="9"/>
      <c r="U164" s="9"/>
      <c r="V164" s="62"/>
      <c r="W164" s="62"/>
      <c r="X164" s="62"/>
      <c r="Y164" s="62"/>
    </row>
    <row r="165" spans="1:25" ht="12.75">
      <c r="A165" s="80" t="s">
        <v>502</v>
      </c>
      <c r="B165" s="96" t="s">
        <v>269</v>
      </c>
      <c r="C165" s="84" t="s">
        <v>214</v>
      </c>
      <c r="D165" s="190">
        <f aca="true" t="shared" si="5" ref="D165:D181">IF(COUNTA(E165:L165)&gt;=1,LARGE(E165:L165,1),0)+IF(COUNTA(E165:L165)&gt;=2,LARGE(E165:L165,2),0)+IF(COUNTA(E165:L165)&gt;=3,LARGE(E165:L165,3),0)+IF(COUNTA(E165:L165)&gt;=4,LARGE(E165:L165,4),0)+IF(COUNTA(E165:L165)&gt;=5,LARGE(E165:L165,5),0)</f>
        <v>0.86</v>
      </c>
      <c r="E165" s="45"/>
      <c r="F165" s="44">
        <v>0.86</v>
      </c>
      <c r="G165" s="44"/>
      <c r="H165" s="186"/>
      <c r="I165" s="46"/>
      <c r="J165" s="44"/>
      <c r="K165" s="108"/>
      <c r="L165" s="108"/>
      <c r="M165" s="86" t="s">
        <v>202</v>
      </c>
      <c r="N165" s="41"/>
      <c r="O165" s="119"/>
      <c r="P165" s="119"/>
      <c r="Q165" s="119"/>
      <c r="R165" s="119"/>
      <c r="S165" s="119"/>
      <c r="T165" s="62"/>
      <c r="V165" s="62"/>
      <c r="W165" s="62"/>
      <c r="X165" s="62"/>
      <c r="Y165" s="62"/>
    </row>
    <row r="166" spans="1:25" ht="12.75">
      <c r="A166" s="80" t="s">
        <v>503</v>
      </c>
      <c r="B166" s="67" t="s">
        <v>300</v>
      </c>
      <c r="C166" s="65" t="s">
        <v>159</v>
      </c>
      <c r="D166" s="39">
        <f t="shared" si="5"/>
        <v>0.82</v>
      </c>
      <c r="E166" s="46"/>
      <c r="F166" s="151"/>
      <c r="G166" s="46"/>
      <c r="H166" s="44"/>
      <c r="I166" s="44"/>
      <c r="J166" s="44"/>
      <c r="K166" s="46"/>
      <c r="L166" s="44">
        <v>0.82</v>
      </c>
      <c r="M166" s="66" t="s">
        <v>231</v>
      </c>
      <c r="P166" s="62"/>
      <c r="Q166" s="62"/>
      <c r="R166" s="62"/>
      <c r="S166" s="62"/>
      <c r="U166" s="62"/>
      <c r="V166" s="62"/>
      <c r="W166" s="62"/>
      <c r="X166" s="62"/>
      <c r="Y166" s="62"/>
    </row>
    <row r="167" spans="1:25" ht="12.75">
      <c r="A167" s="80"/>
      <c r="B167" s="96" t="s">
        <v>353</v>
      </c>
      <c r="C167" s="87" t="s">
        <v>181</v>
      </c>
      <c r="D167" s="39">
        <f t="shared" si="5"/>
        <v>0.82</v>
      </c>
      <c r="E167" s="44">
        <v>0.82</v>
      </c>
      <c r="F167" s="48"/>
      <c r="G167" s="46"/>
      <c r="H167" s="46"/>
      <c r="I167" s="46"/>
      <c r="J167" s="44"/>
      <c r="K167" s="44"/>
      <c r="L167" s="44"/>
      <c r="M167" s="86" t="s">
        <v>225</v>
      </c>
      <c r="N167" s="9"/>
      <c r="O167" s="116"/>
      <c r="P167" s="123"/>
      <c r="Q167" s="91"/>
      <c r="R167" s="59"/>
      <c r="S167" s="149"/>
      <c r="V167" s="119"/>
      <c r="W167" s="119"/>
      <c r="X167" s="119"/>
      <c r="Y167" s="119"/>
    </row>
    <row r="168" spans="1:21" ht="12.75">
      <c r="A168" s="80" t="s">
        <v>504</v>
      </c>
      <c r="B168" s="93" t="s">
        <v>322</v>
      </c>
      <c r="C168" s="93" t="s">
        <v>237</v>
      </c>
      <c r="D168" s="39">
        <f t="shared" si="5"/>
        <v>0.8</v>
      </c>
      <c r="E168" s="45">
        <v>0.8</v>
      </c>
      <c r="F168" s="111"/>
      <c r="G168" s="44"/>
      <c r="H168" s="186"/>
      <c r="I168" s="46"/>
      <c r="J168" s="44"/>
      <c r="K168" s="44"/>
      <c r="L168" s="111"/>
      <c r="M168" s="100" t="s">
        <v>155</v>
      </c>
      <c r="O168" s="116"/>
      <c r="P168" s="146"/>
      <c r="Q168" s="75"/>
      <c r="R168" s="59"/>
      <c r="S168" s="149"/>
      <c r="T168" s="62"/>
      <c r="U168" s="62"/>
    </row>
    <row r="169" spans="1:25" s="118" customFormat="1" ht="12.75">
      <c r="A169" s="80" t="s">
        <v>505</v>
      </c>
      <c r="B169" s="93" t="s">
        <v>489</v>
      </c>
      <c r="C169" s="94" t="s">
        <v>124</v>
      </c>
      <c r="D169" s="39">
        <f t="shared" si="5"/>
        <v>0.78</v>
      </c>
      <c r="E169" s="44"/>
      <c r="F169" s="44"/>
      <c r="G169" s="44"/>
      <c r="H169" s="44"/>
      <c r="I169" s="129"/>
      <c r="J169" s="44"/>
      <c r="K169" s="44">
        <v>0.78</v>
      </c>
      <c r="L169" s="46"/>
      <c r="M169" s="100" t="s">
        <v>176</v>
      </c>
      <c r="N169" s="41"/>
      <c r="O169" s="49"/>
      <c r="P169" s="9"/>
      <c r="Q169" s="9"/>
      <c r="R169" s="60"/>
      <c r="S169" s="9"/>
      <c r="T169" s="62"/>
      <c r="U169" s="62"/>
      <c r="V169" s="9"/>
      <c r="W169" s="9"/>
      <c r="X169" s="9"/>
      <c r="Y169" s="9"/>
    </row>
    <row r="170" spans="1:21" ht="12.75">
      <c r="A170" s="80" t="s">
        <v>515</v>
      </c>
      <c r="B170" s="87" t="s">
        <v>509</v>
      </c>
      <c r="C170" s="127" t="s">
        <v>220</v>
      </c>
      <c r="D170" s="39">
        <f t="shared" si="5"/>
        <v>0.72</v>
      </c>
      <c r="E170" s="46"/>
      <c r="F170" s="44"/>
      <c r="G170" s="44"/>
      <c r="H170" s="46"/>
      <c r="I170" s="44"/>
      <c r="J170" s="44"/>
      <c r="K170" s="108"/>
      <c r="L170" s="44">
        <v>0.72</v>
      </c>
      <c r="M170" s="86" t="s">
        <v>202</v>
      </c>
      <c r="R170" s="60"/>
      <c r="U170" s="62"/>
    </row>
    <row r="171" spans="1:25" s="118" customFormat="1" ht="12.75">
      <c r="A171" s="80" t="s">
        <v>506</v>
      </c>
      <c r="B171" s="101" t="s">
        <v>296</v>
      </c>
      <c r="C171" s="150" t="s">
        <v>41</v>
      </c>
      <c r="D171" s="39">
        <f t="shared" si="5"/>
        <v>0.7</v>
      </c>
      <c r="E171" s="44"/>
      <c r="F171" s="44"/>
      <c r="G171" s="45">
        <v>0.7</v>
      </c>
      <c r="H171" s="45"/>
      <c r="I171" s="45"/>
      <c r="J171" s="45"/>
      <c r="K171" s="44"/>
      <c r="L171" s="45"/>
      <c r="M171" s="100" t="s">
        <v>176</v>
      </c>
      <c r="N171" s="10"/>
      <c r="O171" s="116"/>
      <c r="P171" s="31"/>
      <c r="Q171" s="76"/>
      <c r="R171" s="62"/>
      <c r="S171" s="62"/>
      <c r="T171" s="9"/>
      <c r="U171" s="9"/>
      <c r="V171" s="9"/>
      <c r="W171" s="9"/>
      <c r="X171" s="9"/>
      <c r="Y171" s="9"/>
    </row>
    <row r="172" spans="1:25" s="118" customFormat="1" ht="12.75">
      <c r="A172" s="80" t="s">
        <v>507</v>
      </c>
      <c r="B172" s="96" t="s">
        <v>491</v>
      </c>
      <c r="C172" s="127" t="s">
        <v>56</v>
      </c>
      <c r="D172" s="39">
        <f t="shared" si="5"/>
        <v>0.6</v>
      </c>
      <c r="E172" s="44"/>
      <c r="F172" s="48"/>
      <c r="G172" s="46"/>
      <c r="H172" s="46"/>
      <c r="I172" s="46"/>
      <c r="J172" s="44"/>
      <c r="K172" s="45">
        <v>0.6</v>
      </c>
      <c r="L172" s="129"/>
      <c r="M172" s="86" t="s">
        <v>225</v>
      </c>
      <c r="N172" s="10"/>
      <c r="O172" s="49"/>
      <c r="P172" s="158"/>
      <c r="Q172" s="143"/>
      <c r="R172" s="59"/>
      <c r="S172" s="117"/>
      <c r="T172" s="9"/>
      <c r="U172" s="117"/>
      <c r="V172" s="117"/>
      <c r="W172" s="117"/>
      <c r="X172" s="117"/>
      <c r="Y172" s="117"/>
    </row>
    <row r="173" spans="1:25" s="63" customFormat="1" ht="12.75">
      <c r="A173" s="80" t="s">
        <v>508</v>
      </c>
      <c r="B173" s="101" t="s">
        <v>308</v>
      </c>
      <c r="C173" s="150" t="s">
        <v>115</v>
      </c>
      <c r="D173" s="39">
        <f t="shared" si="5"/>
        <v>0.56</v>
      </c>
      <c r="E173" s="46"/>
      <c r="F173" s="102"/>
      <c r="G173" s="44">
        <v>0.56</v>
      </c>
      <c r="H173" s="44"/>
      <c r="I173" s="44"/>
      <c r="J173" s="44"/>
      <c r="K173" s="44"/>
      <c r="L173" s="44"/>
      <c r="M173" s="100" t="s">
        <v>155</v>
      </c>
      <c r="N173" s="57"/>
      <c r="O173" s="116"/>
      <c r="P173" s="9"/>
      <c r="Q173" s="9"/>
      <c r="R173" s="31"/>
      <c r="S173" s="119"/>
      <c r="T173" s="62"/>
      <c r="U173" s="119"/>
      <c r="V173" s="9"/>
      <c r="W173" s="9"/>
      <c r="X173" s="9"/>
      <c r="Y173" s="9"/>
    </row>
    <row r="174" spans="1:20" ht="12.75">
      <c r="A174" s="80" t="s">
        <v>516</v>
      </c>
      <c r="B174" s="87" t="s">
        <v>510</v>
      </c>
      <c r="C174" s="127" t="s">
        <v>220</v>
      </c>
      <c r="D174" s="39">
        <f t="shared" si="5"/>
        <v>0.56</v>
      </c>
      <c r="E174" s="45"/>
      <c r="F174" s="44"/>
      <c r="G174" s="45"/>
      <c r="H174" s="129"/>
      <c r="I174" s="44"/>
      <c r="J174" s="44"/>
      <c r="K174" s="46"/>
      <c r="L174" s="44">
        <v>0.56</v>
      </c>
      <c r="M174" s="86" t="s">
        <v>225</v>
      </c>
      <c r="N174" s="41"/>
      <c r="O174" s="116"/>
      <c r="T174" s="62"/>
    </row>
    <row r="175" spans="1:25" s="63" customFormat="1" ht="12.75">
      <c r="A175" s="80" t="s">
        <v>517</v>
      </c>
      <c r="B175" s="67" t="s">
        <v>511</v>
      </c>
      <c r="C175" s="181" t="s">
        <v>277</v>
      </c>
      <c r="D175" s="39">
        <f t="shared" si="5"/>
        <v>0.51</v>
      </c>
      <c r="E175" s="46"/>
      <c r="F175" s="48"/>
      <c r="G175" s="46"/>
      <c r="H175" s="44"/>
      <c r="I175" s="44"/>
      <c r="J175" s="44"/>
      <c r="K175" s="46"/>
      <c r="L175" s="44">
        <v>0.51</v>
      </c>
      <c r="M175" s="153" t="s">
        <v>231</v>
      </c>
      <c r="N175" s="10"/>
      <c r="O175" s="49"/>
      <c r="P175" s="62"/>
      <c r="Q175" s="62"/>
      <c r="R175" s="31"/>
      <c r="S175" s="62"/>
      <c r="T175" s="62"/>
      <c r="U175" s="62"/>
      <c r="V175" s="62"/>
      <c r="W175" s="62"/>
      <c r="X175" s="62"/>
      <c r="Y175" s="62"/>
    </row>
    <row r="176" spans="1:25" s="63" customFormat="1" ht="12.75">
      <c r="A176" s="80" t="s">
        <v>518</v>
      </c>
      <c r="B176" s="110" t="s">
        <v>351</v>
      </c>
      <c r="C176" s="181" t="s">
        <v>182</v>
      </c>
      <c r="D176" s="39">
        <f t="shared" si="5"/>
        <v>0.49</v>
      </c>
      <c r="E176" s="46">
        <v>0</v>
      </c>
      <c r="F176" s="44">
        <v>0.49</v>
      </c>
      <c r="G176" s="111"/>
      <c r="H176" s="186"/>
      <c r="I176" s="111"/>
      <c r="J176" s="111"/>
      <c r="K176" s="111"/>
      <c r="L176" s="111"/>
      <c r="M176" s="66" t="s">
        <v>368</v>
      </c>
      <c r="N176" s="9"/>
      <c r="O176" s="116"/>
      <c r="P176" s="123"/>
      <c r="Q176" s="91"/>
      <c r="R176" s="58"/>
      <c r="S176" s="149"/>
      <c r="T176" s="9"/>
      <c r="U176" s="9"/>
      <c r="V176" s="9"/>
      <c r="W176" s="9"/>
      <c r="X176" s="9"/>
      <c r="Y176" s="9"/>
    </row>
    <row r="177" spans="1:25" s="63" customFormat="1" ht="12.75">
      <c r="A177" s="80" t="s">
        <v>519</v>
      </c>
      <c r="B177" s="67" t="s">
        <v>496</v>
      </c>
      <c r="C177" s="109" t="s">
        <v>56</v>
      </c>
      <c r="D177" s="39">
        <f t="shared" si="5"/>
        <v>0.48</v>
      </c>
      <c r="E177" s="46"/>
      <c r="F177" s="151"/>
      <c r="G177" s="46"/>
      <c r="H177" s="44"/>
      <c r="I177" s="44"/>
      <c r="J177" s="44"/>
      <c r="K177" s="46">
        <v>0</v>
      </c>
      <c r="L177" s="44">
        <v>0.48</v>
      </c>
      <c r="M177" s="66" t="s">
        <v>342</v>
      </c>
      <c r="N177" s="10"/>
      <c r="O177" s="49"/>
      <c r="P177" s="62"/>
      <c r="Q177" s="62"/>
      <c r="R177" s="62"/>
      <c r="S177" s="62"/>
      <c r="T177" s="9"/>
      <c r="U177" s="62"/>
      <c r="V177" s="62"/>
      <c r="W177" s="62"/>
      <c r="X177" s="62"/>
      <c r="Y177" s="62"/>
    </row>
    <row r="178" spans="1:25" ht="12.75">
      <c r="A178" s="80" t="s">
        <v>520</v>
      </c>
      <c r="B178" s="110" t="s">
        <v>512</v>
      </c>
      <c r="C178" s="181" t="s">
        <v>220</v>
      </c>
      <c r="D178" s="39">
        <f t="shared" si="5"/>
        <v>0.45</v>
      </c>
      <c r="E178" s="46"/>
      <c r="F178" s="48"/>
      <c r="G178" s="46"/>
      <c r="H178" s="44"/>
      <c r="I178" s="44"/>
      <c r="J178" s="44"/>
      <c r="K178" s="46"/>
      <c r="L178" s="44">
        <v>0.45</v>
      </c>
      <c r="M178" s="153" t="s">
        <v>342</v>
      </c>
      <c r="P178" s="62"/>
      <c r="Q178" s="62"/>
      <c r="S178" s="62"/>
      <c r="T178" s="62"/>
      <c r="U178" s="62"/>
      <c r="V178" s="62"/>
      <c r="W178" s="62"/>
      <c r="X178" s="62"/>
      <c r="Y178" s="62"/>
    </row>
    <row r="179" spans="1:13" ht="12.75">
      <c r="A179" s="80" t="s">
        <v>521</v>
      </c>
      <c r="B179" s="67" t="s">
        <v>479</v>
      </c>
      <c r="C179" s="182" t="s">
        <v>158</v>
      </c>
      <c r="D179" s="39">
        <f t="shared" si="5"/>
        <v>0</v>
      </c>
      <c r="E179" s="45"/>
      <c r="F179" s="45"/>
      <c r="G179" s="45"/>
      <c r="H179" s="129"/>
      <c r="I179" s="45"/>
      <c r="J179" s="46">
        <v>0</v>
      </c>
      <c r="K179" s="45"/>
      <c r="L179" s="45"/>
      <c r="M179" s="66" t="s">
        <v>342</v>
      </c>
    </row>
    <row r="180" spans="1:25" s="63" customFormat="1" ht="12.75">
      <c r="A180" s="80"/>
      <c r="B180" s="67" t="s">
        <v>395</v>
      </c>
      <c r="C180" s="182" t="s">
        <v>158</v>
      </c>
      <c r="D180" s="39">
        <f t="shared" si="5"/>
        <v>0</v>
      </c>
      <c r="E180" s="46"/>
      <c r="F180" s="46">
        <v>0</v>
      </c>
      <c r="G180" s="46"/>
      <c r="H180" s="44"/>
      <c r="I180" s="44"/>
      <c r="J180" s="44"/>
      <c r="K180" s="130"/>
      <c r="L180" s="44"/>
      <c r="M180" s="66" t="s">
        <v>342</v>
      </c>
      <c r="N180" s="10"/>
      <c r="O180" s="116"/>
      <c r="P180" s="103"/>
      <c r="Q180" s="91"/>
      <c r="R180" s="59"/>
      <c r="S180" s="59"/>
      <c r="T180" s="9"/>
      <c r="U180" s="9"/>
      <c r="V180" s="9"/>
      <c r="W180" s="9"/>
      <c r="X180" s="9"/>
      <c r="Y180" s="9"/>
    </row>
    <row r="181" spans="1:25" s="63" customFormat="1" ht="12.75">
      <c r="A181" s="80"/>
      <c r="B181" s="29" t="s">
        <v>319</v>
      </c>
      <c r="C181" s="107" t="s">
        <v>214</v>
      </c>
      <c r="D181" s="39">
        <f t="shared" si="5"/>
        <v>0</v>
      </c>
      <c r="E181" s="46">
        <v>0</v>
      </c>
      <c r="F181" s="48"/>
      <c r="G181" s="44"/>
      <c r="H181" s="46"/>
      <c r="I181" s="44"/>
      <c r="J181" s="46"/>
      <c r="K181" s="46"/>
      <c r="L181" s="48"/>
      <c r="M181" s="41" t="s">
        <v>127</v>
      </c>
      <c r="N181" s="10"/>
      <c r="O181" s="116"/>
      <c r="P181" s="158"/>
      <c r="Q181" s="143"/>
      <c r="R181" s="59"/>
      <c r="S181" s="149"/>
      <c r="T181" s="62"/>
      <c r="U181" s="9"/>
      <c r="V181" s="9"/>
      <c r="W181" s="9"/>
      <c r="X181" s="9"/>
      <c r="Y181" s="9"/>
    </row>
    <row r="223" spans="16:19" ht="12.75">
      <c r="P223" s="103"/>
      <c r="Q223" s="103"/>
      <c r="R223" s="149"/>
      <c r="S223" s="149"/>
    </row>
    <row r="224" spans="16:19" ht="12.75">
      <c r="P224" s="114"/>
      <c r="Q224" s="115"/>
      <c r="R224" s="58"/>
      <c r="S224" s="149"/>
    </row>
    <row r="225" spans="16:19" ht="12.75">
      <c r="P225" s="142"/>
      <c r="Q225" s="143"/>
      <c r="R225" s="59"/>
      <c r="S225" s="149"/>
    </row>
    <row r="227" spans="16:19" ht="12.75">
      <c r="P227" s="114"/>
      <c r="Q227" s="115"/>
      <c r="R227" s="59"/>
      <c r="S227" s="149"/>
    </row>
    <row r="228" spans="16:19" ht="12.75">
      <c r="P228" s="142"/>
      <c r="Q228" s="143"/>
      <c r="R228" s="58"/>
      <c r="S228" s="62"/>
    </row>
    <row r="229" spans="16:19" ht="12.75">
      <c r="P229" s="114"/>
      <c r="Q229" s="68"/>
      <c r="R229" s="59"/>
      <c r="S229" s="59"/>
    </row>
    <row r="230" spans="16:19" ht="12.75">
      <c r="P230" s="114"/>
      <c r="Q230" s="115"/>
      <c r="R230" s="59"/>
      <c r="S230" s="149"/>
    </row>
    <row r="231" spans="16:19" ht="12.75">
      <c r="P231" s="123"/>
      <c r="Q231" s="91"/>
      <c r="R231" s="59"/>
      <c r="S231" s="62"/>
    </row>
    <row r="232" spans="16:19" ht="12.75">
      <c r="P232" s="31"/>
      <c r="Q232" s="31"/>
      <c r="R232" s="59"/>
      <c r="S232" s="149"/>
    </row>
  </sheetData>
  <sheetProtection/>
  <mergeCells count="1">
    <mergeCell ref="B3:C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03"/>
  <sheetViews>
    <sheetView zoomScale="95" zoomScaleNormal="95" zoomScalePageLayoutView="0" workbookViewId="0" topLeftCell="A268">
      <selection activeCell="Q311" sqref="Q311"/>
    </sheetView>
  </sheetViews>
  <sheetFormatPr defaultColWidth="9.00390625" defaultRowHeight="12.75"/>
  <cols>
    <col min="1" max="1" width="18.00390625" style="0" bestFit="1" customWidth="1"/>
    <col min="2" max="2" width="8.75390625" style="0" customWidth="1"/>
    <col min="3" max="3" width="8.75390625" style="16" customWidth="1"/>
    <col min="4" max="11" width="8.75390625" style="0" customWidth="1"/>
  </cols>
  <sheetData>
    <row r="1" spans="1:11" ht="12.75" customHeight="1">
      <c r="A1" s="215" t="s">
        <v>42</v>
      </c>
      <c r="B1" s="14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218" t="s">
        <v>43</v>
      </c>
      <c r="K1" s="163"/>
    </row>
    <row r="2" spans="1:11" ht="12.75" customHeight="1">
      <c r="A2" s="216"/>
      <c r="B2" s="17" t="s">
        <v>44</v>
      </c>
      <c r="C2" s="3" t="s">
        <v>45</v>
      </c>
      <c r="D2" s="3" t="s">
        <v>44</v>
      </c>
      <c r="E2" s="3" t="s">
        <v>44</v>
      </c>
      <c r="F2" s="3" t="s">
        <v>44</v>
      </c>
      <c r="G2" s="3" t="s">
        <v>45</v>
      </c>
      <c r="H2" s="3" t="s">
        <v>46</v>
      </c>
      <c r="I2" s="3" t="s">
        <v>45</v>
      </c>
      <c r="J2" s="219"/>
      <c r="K2" s="164"/>
    </row>
    <row r="3" spans="1:11" ht="13.5" customHeight="1" thickBot="1">
      <c r="A3" s="217"/>
      <c r="B3" s="18">
        <v>38255</v>
      </c>
      <c r="C3" s="19">
        <v>38269</v>
      </c>
      <c r="D3" s="19">
        <v>38311</v>
      </c>
      <c r="E3" s="19">
        <v>38339</v>
      </c>
      <c r="F3" s="19">
        <v>38374</v>
      </c>
      <c r="G3" s="19">
        <v>38402</v>
      </c>
      <c r="H3" s="19">
        <v>38416</v>
      </c>
      <c r="I3" s="19">
        <v>38458</v>
      </c>
      <c r="J3" s="220"/>
      <c r="K3" s="165"/>
    </row>
    <row r="4" spans="1:11" ht="12.75">
      <c r="A4" s="20" t="s">
        <v>47</v>
      </c>
      <c r="B4" s="21">
        <v>24</v>
      </c>
      <c r="C4" s="21">
        <v>23</v>
      </c>
      <c r="D4" s="22">
        <v>30</v>
      </c>
      <c r="E4" s="21">
        <v>25</v>
      </c>
      <c r="F4" s="21">
        <v>23</v>
      </c>
      <c r="G4" s="21">
        <v>12</v>
      </c>
      <c r="H4" s="21">
        <v>21</v>
      </c>
      <c r="I4" s="21">
        <v>14</v>
      </c>
      <c r="J4" s="23">
        <f aca="true" t="shared" si="0" ref="J4:J9">AVERAGE(B4:I4)</f>
        <v>21.5</v>
      </c>
      <c r="K4" s="162"/>
    </row>
    <row r="5" spans="1:11" ht="12.75">
      <c r="A5" s="7" t="s">
        <v>48</v>
      </c>
      <c r="B5" s="8">
        <v>3</v>
      </c>
      <c r="C5" s="8">
        <v>4</v>
      </c>
      <c r="D5" s="13">
        <v>6</v>
      </c>
      <c r="E5" s="8">
        <v>5</v>
      </c>
      <c r="F5" s="8">
        <v>4</v>
      </c>
      <c r="G5" s="8">
        <v>1</v>
      </c>
      <c r="H5" s="8">
        <v>3</v>
      </c>
      <c r="I5" s="8">
        <v>1</v>
      </c>
      <c r="J5" s="23">
        <f t="shared" si="0"/>
        <v>3.375</v>
      </c>
      <c r="K5" s="162"/>
    </row>
    <row r="6" spans="1:11" ht="12.75">
      <c r="A6" s="7" t="s">
        <v>49</v>
      </c>
      <c r="B6" s="8">
        <v>16</v>
      </c>
      <c r="C6" s="8">
        <v>14</v>
      </c>
      <c r="D6" s="13">
        <v>29</v>
      </c>
      <c r="E6" s="8">
        <v>16</v>
      </c>
      <c r="F6" s="8">
        <v>14</v>
      </c>
      <c r="G6" s="8">
        <v>13</v>
      </c>
      <c r="H6" s="8">
        <v>12</v>
      </c>
      <c r="I6" s="8">
        <v>8</v>
      </c>
      <c r="J6" s="23">
        <f t="shared" si="0"/>
        <v>15.25</v>
      </c>
      <c r="K6" s="162"/>
    </row>
    <row r="7" spans="1:11" ht="12.75">
      <c r="A7" s="7" t="s">
        <v>50</v>
      </c>
      <c r="B7" s="8">
        <v>2</v>
      </c>
      <c r="C7" s="8">
        <v>2</v>
      </c>
      <c r="D7" s="8">
        <v>1</v>
      </c>
      <c r="E7" s="8">
        <v>0</v>
      </c>
      <c r="F7" s="8">
        <v>2</v>
      </c>
      <c r="G7" s="8">
        <v>3</v>
      </c>
      <c r="H7" s="13">
        <v>4</v>
      </c>
      <c r="I7" s="13">
        <v>4</v>
      </c>
      <c r="J7" s="23">
        <f t="shared" si="0"/>
        <v>2.25</v>
      </c>
      <c r="K7" s="162"/>
    </row>
    <row r="8" spans="1:11" ht="12.75">
      <c r="A8" s="7" t="s">
        <v>51</v>
      </c>
      <c r="B8" s="8">
        <v>16</v>
      </c>
      <c r="C8" s="8">
        <v>15</v>
      </c>
      <c r="D8" s="13">
        <v>17</v>
      </c>
      <c r="E8" s="8">
        <v>14</v>
      </c>
      <c r="F8" s="8">
        <v>15</v>
      </c>
      <c r="G8" s="8">
        <v>3</v>
      </c>
      <c r="H8" s="8">
        <v>10</v>
      </c>
      <c r="I8" s="8">
        <v>7</v>
      </c>
      <c r="J8" s="23">
        <f t="shared" si="0"/>
        <v>12.125</v>
      </c>
      <c r="K8" s="162"/>
    </row>
    <row r="9" spans="1:11" ht="12.75">
      <c r="A9" s="7" t="s">
        <v>52</v>
      </c>
      <c r="B9" s="8">
        <v>1</v>
      </c>
      <c r="C9" s="13">
        <v>2</v>
      </c>
      <c r="D9" s="13">
        <v>2</v>
      </c>
      <c r="E9" s="13">
        <v>2</v>
      </c>
      <c r="F9" s="8">
        <v>1</v>
      </c>
      <c r="G9" s="8">
        <v>0</v>
      </c>
      <c r="H9" s="8">
        <v>1</v>
      </c>
      <c r="I9" s="8">
        <v>1</v>
      </c>
      <c r="J9" s="23">
        <f t="shared" si="0"/>
        <v>1.25</v>
      </c>
      <c r="K9" s="162"/>
    </row>
    <row r="10" spans="1:11" ht="12.75">
      <c r="A10" s="25"/>
      <c r="B10" s="26"/>
      <c r="C10" s="26"/>
      <c r="D10" s="26"/>
      <c r="E10" s="2"/>
      <c r="F10" s="2"/>
      <c r="G10" s="2"/>
      <c r="H10" s="2"/>
      <c r="I10" s="2"/>
      <c r="J10" s="25"/>
      <c r="K10" s="25"/>
    </row>
    <row r="11" spans="1:11" ht="12.75">
      <c r="A11" s="7" t="s">
        <v>53</v>
      </c>
      <c r="B11" s="8">
        <f aca="true" t="shared" si="1" ref="B11:I11">SUM(B4:B9)</f>
        <v>62</v>
      </c>
      <c r="C11" s="8">
        <f t="shared" si="1"/>
        <v>60</v>
      </c>
      <c r="D11" s="13">
        <f t="shared" si="1"/>
        <v>85</v>
      </c>
      <c r="E11" s="8">
        <f t="shared" si="1"/>
        <v>62</v>
      </c>
      <c r="F11" s="8">
        <f t="shared" si="1"/>
        <v>59</v>
      </c>
      <c r="G11" s="8">
        <f t="shared" si="1"/>
        <v>32</v>
      </c>
      <c r="H11" s="8">
        <f t="shared" si="1"/>
        <v>51</v>
      </c>
      <c r="I11" s="8">
        <f t="shared" si="1"/>
        <v>35</v>
      </c>
      <c r="J11" s="27">
        <f>SUM(J4:J9)</f>
        <v>55.75</v>
      </c>
      <c r="K11" s="162"/>
    </row>
    <row r="12" ht="13.5" thickBot="1">
      <c r="C12"/>
    </row>
    <row r="13" spans="3:4" ht="13.5" thickBot="1">
      <c r="C13"/>
      <c r="D13" s="28" t="s">
        <v>54</v>
      </c>
    </row>
    <row r="16" ht="13.5" thickBot="1"/>
    <row r="17" spans="1:11" ht="12.75" customHeight="1">
      <c r="A17" s="215" t="s">
        <v>55</v>
      </c>
      <c r="B17" s="14" t="s">
        <v>0</v>
      </c>
      <c r="C17" s="15" t="s">
        <v>1</v>
      </c>
      <c r="D17" s="15" t="s">
        <v>2</v>
      </c>
      <c r="E17" s="15" t="s">
        <v>3</v>
      </c>
      <c r="F17" s="15" t="s">
        <v>4</v>
      </c>
      <c r="G17" s="15" t="s">
        <v>5</v>
      </c>
      <c r="H17" s="15" t="s">
        <v>6</v>
      </c>
      <c r="I17" s="15" t="s">
        <v>7</v>
      </c>
      <c r="J17" s="218" t="s">
        <v>43</v>
      </c>
      <c r="K17" s="163"/>
    </row>
    <row r="18" spans="1:11" ht="12.75" customHeight="1">
      <c r="A18" s="216"/>
      <c r="B18" s="17" t="s">
        <v>45</v>
      </c>
      <c r="C18" s="3" t="s">
        <v>44</v>
      </c>
      <c r="D18" s="3" t="s">
        <v>44</v>
      </c>
      <c r="E18" s="3" t="s">
        <v>44</v>
      </c>
      <c r="F18" s="3" t="s">
        <v>45</v>
      </c>
      <c r="G18" s="3" t="s">
        <v>45</v>
      </c>
      <c r="H18" s="3" t="s">
        <v>44</v>
      </c>
      <c r="I18" s="3" t="s">
        <v>46</v>
      </c>
      <c r="J18" s="219"/>
      <c r="K18" s="164"/>
    </row>
    <row r="19" spans="1:11" ht="13.5" customHeight="1" thickBot="1">
      <c r="A19" s="217"/>
      <c r="B19" s="18">
        <v>38619</v>
      </c>
      <c r="C19" s="19">
        <v>38647</v>
      </c>
      <c r="D19" s="19">
        <v>38676</v>
      </c>
      <c r="E19" s="19">
        <v>38703</v>
      </c>
      <c r="F19" s="19">
        <v>38724</v>
      </c>
      <c r="G19" s="19">
        <v>38766</v>
      </c>
      <c r="H19" s="19">
        <v>38794</v>
      </c>
      <c r="I19" s="19">
        <v>38815</v>
      </c>
      <c r="J19" s="220"/>
      <c r="K19" s="165"/>
    </row>
    <row r="20" spans="1:11" ht="12.75">
      <c r="A20" s="20" t="s">
        <v>47</v>
      </c>
      <c r="B20" s="21">
        <v>12</v>
      </c>
      <c r="C20" s="21">
        <v>12</v>
      </c>
      <c r="D20" s="22">
        <v>19</v>
      </c>
      <c r="E20" s="21">
        <v>9</v>
      </c>
      <c r="F20" s="21">
        <v>15</v>
      </c>
      <c r="G20" s="21">
        <v>10</v>
      </c>
      <c r="H20" s="21">
        <v>12</v>
      </c>
      <c r="I20" s="21">
        <v>12</v>
      </c>
      <c r="J20" s="23">
        <f aca="true" t="shared" si="2" ref="J20:J25">AVERAGE(B20:I20)</f>
        <v>12.625</v>
      </c>
      <c r="K20" s="162"/>
    </row>
    <row r="21" spans="1:11" ht="12.75">
      <c r="A21" s="7" t="s">
        <v>48</v>
      </c>
      <c r="B21" s="8">
        <v>4</v>
      </c>
      <c r="C21" s="13">
        <v>5</v>
      </c>
      <c r="D21" s="13">
        <v>5</v>
      </c>
      <c r="E21" s="8">
        <v>4</v>
      </c>
      <c r="F21" s="8">
        <v>3</v>
      </c>
      <c r="G21" s="8">
        <v>3</v>
      </c>
      <c r="H21" s="8">
        <v>3</v>
      </c>
      <c r="I21" s="8">
        <v>1</v>
      </c>
      <c r="J21" s="23">
        <f t="shared" si="2"/>
        <v>3.5</v>
      </c>
      <c r="K21" s="162"/>
    </row>
    <row r="22" spans="1:11" ht="12.75">
      <c r="A22" s="7" t="s">
        <v>49</v>
      </c>
      <c r="B22" s="8">
        <v>11</v>
      </c>
      <c r="C22" s="8">
        <v>18</v>
      </c>
      <c r="D22" s="8">
        <v>14</v>
      </c>
      <c r="E22" s="13">
        <v>21</v>
      </c>
      <c r="F22" s="8">
        <v>11</v>
      </c>
      <c r="G22" s="8">
        <v>7</v>
      </c>
      <c r="H22" s="8">
        <v>20</v>
      </c>
      <c r="I22" s="8">
        <v>14</v>
      </c>
      <c r="J22" s="23">
        <f t="shared" si="2"/>
        <v>14.5</v>
      </c>
      <c r="K22" s="162"/>
    </row>
    <row r="23" spans="1:11" ht="12.75">
      <c r="A23" s="7" t="s">
        <v>50</v>
      </c>
      <c r="B23" s="8">
        <v>3</v>
      </c>
      <c r="C23" s="13">
        <v>4</v>
      </c>
      <c r="D23" s="8">
        <v>2</v>
      </c>
      <c r="E23" s="8">
        <v>2</v>
      </c>
      <c r="F23" s="13">
        <v>4</v>
      </c>
      <c r="G23" s="8">
        <v>2</v>
      </c>
      <c r="H23" s="8">
        <v>2</v>
      </c>
      <c r="I23" s="13">
        <v>4</v>
      </c>
      <c r="J23" s="23">
        <f t="shared" si="2"/>
        <v>2.875</v>
      </c>
      <c r="K23" s="162"/>
    </row>
    <row r="24" spans="1:11" ht="12.75">
      <c r="A24" s="7" t="s">
        <v>51</v>
      </c>
      <c r="B24" s="8">
        <v>11</v>
      </c>
      <c r="C24" s="8">
        <v>11</v>
      </c>
      <c r="D24" s="13">
        <v>18</v>
      </c>
      <c r="E24" s="8">
        <v>11</v>
      </c>
      <c r="F24" s="8">
        <v>11</v>
      </c>
      <c r="G24" s="8">
        <v>5</v>
      </c>
      <c r="H24" s="8">
        <v>11</v>
      </c>
      <c r="I24" s="8">
        <v>4</v>
      </c>
      <c r="J24" s="23">
        <f t="shared" si="2"/>
        <v>10.25</v>
      </c>
      <c r="K24" s="162"/>
    </row>
    <row r="25" spans="1:11" ht="12.75">
      <c r="A25" s="7" t="s">
        <v>52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23">
        <f t="shared" si="2"/>
        <v>0</v>
      </c>
      <c r="K25" s="162"/>
    </row>
    <row r="26" spans="1:11" ht="12.75">
      <c r="A26" s="25"/>
      <c r="B26" s="26"/>
      <c r="C26" s="26"/>
      <c r="D26" s="26"/>
      <c r="E26" s="2"/>
      <c r="F26" s="2"/>
      <c r="G26" s="2"/>
      <c r="H26" s="2"/>
      <c r="I26" s="2"/>
      <c r="J26" s="25"/>
      <c r="K26" s="25"/>
    </row>
    <row r="27" spans="1:11" ht="12.75">
      <c r="A27" s="7" t="s">
        <v>53</v>
      </c>
      <c r="B27" s="8">
        <f aca="true" t="shared" si="3" ref="B27:I27">SUM(B20:B25)</f>
        <v>41</v>
      </c>
      <c r="C27" s="8">
        <f t="shared" si="3"/>
        <v>50</v>
      </c>
      <c r="D27" s="13">
        <f t="shared" si="3"/>
        <v>58</v>
      </c>
      <c r="E27" s="8">
        <f t="shared" si="3"/>
        <v>47</v>
      </c>
      <c r="F27" s="8">
        <f t="shared" si="3"/>
        <v>44</v>
      </c>
      <c r="G27" s="8">
        <f t="shared" si="3"/>
        <v>27</v>
      </c>
      <c r="H27" s="8">
        <f t="shared" si="3"/>
        <v>48</v>
      </c>
      <c r="I27" s="8">
        <f t="shared" si="3"/>
        <v>35</v>
      </c>
      <c r="J27" s="27">
        <f>SUM(J20:J25)</f>
        <v>43.75</v>
      </c>
      <c r="K27" s="162"/>
    </row>
    <row r="32" ht="13.5" thickBot="1"/>
    <row r="33" spans="1:11" ht="12.75" customHeight="1">
      <c r="A33" s="215" t="s">
        <v>57</v>
      </c>
      <c r="B33" s="14" t="s">
        <v>0</v>
      </c>
      <c r="C33" s="15" t="s">
        <v>1</v>
      </c>
      <c r="D33" s="15" t="s">
        <v>2</v>
      </c>
      <c r="E33" s="15" t="s">
        <v>3</v>
      </c>
      <c r="F33" s="15" t="s">
        <v>4</v>
      </c>
      <c r="G33" s="15" t="s">
        <v>5</v>
      </c>
      <c r="H33" s="15" t="s">
        <v>6</v>
      </c>
      <c r="I33" s="15" t="s">
        <v>7</v>
      </c>
      <c r="J33" s="218" t="s">
        <v>43</v>
      </c>
      <c r="K33" s="163"/>
    </row>
    <row r="34" spans="1:11" ht="12.75" customHeight="1">
      <c r="A34" s="216"/>
      <c r="B34" s="17" t="s">
        <v>44</v>
      </c>
      <c r="C34" s="3" t="s">
        <v>45</v>
      </c>
      <c r="D34" s="17" t="s">
        <v>44</v>
      </c>
      <c r="E34" s="3" t="s">
        <v>45</v>
      </c>
      <c r="F34" s="17" t="s">
        <v>44</v>
      </c>
      <c r="G34" s="3" t="s">
        <v>58</v>
      </c>
      <c r="H34" s="3" t="s">
        <v>44</v>
      </c>
      <c r="I34" s="3" t="s">
        <v>46</v>
      </c>
      <c r="J34" s="219"/>
      <c r="K34" s="164"/>
    </row>
    <row r="35" spans="1:11" ht="13.5" customHeight="1" thickBot="1">
      <c r="A35" s="217"/>
      <c r="B35" s="18">
        <v>38618</v>
      </c>
      <c r="C35" s="19">
        <v>38646</v>
      </c>
      <c r="D35" s="19">
        <v>38660</v>
      </c>
      <c r="E35" s="19">
        <v>38688</v>
      </c>
      <c r="F35" s="19">
        <v>39088</v>
      </c>
      <c r="G35" s="19">
        <v>39117</v>
      </c>
      <c r="H35" s="19">
        <v>39158</v>
      </c>
      <c r="I35" s="19">
        <v>39172</v>
      </c>
      <c r="J35" s="220"/>
      <c r="K35" s="165"/>
    </row>
    <row r="36" spans="1:11" ht="12.75">
      <c r="A36" s="20" t="s">
        <v>47</v>
      </c>
      <c r="B36" s="21">
        <v>23</v>
      </c>
      <c r="C36" s="21">
        <v>21</v>
      </c>
      <c r="D36" s="21">
        <v>19</v>
      </c>
      <c r="E36" s="21">
        <v>19</v>
      </c>
      <c r="F36" s="21">
        <v>22</v>
      </c>
      <c r="G36" s="22">
        <v>32</v>
      </c>
      <c r="H36" s="21">
        <v>25</v>
      </c>
      <c r="I36" s="21">
        <v>23</v>
      </c>
      <c r="J36" s="23">
        <f aca="true" t="shared" si="4" ref="J36:J41">AVERAGE(B36:I36)</f>
        <v>23</v>
      </c>
      <c r="K36" s="162"/>
    </row>
    <row r="37" spans="1:11" ht="12.75">
      <c r="A37" s="7" t="s">
        <v>48</v>
      </c>
      <c r="B37" s="13">
        <v>4</v>
      </c>
      <c r="C37" s="8">
        <v>3</v>
      </c>
      <c r="D37" s="8">
        <v>2</v>
      </c>
      <c r="E37" s="8">
        <v>3</v>
      </c>
      <c r="F37" s="8">
        <v>3</v>
      </c>
      <c r="G37" s="8">
        <v>3</v>
      </c>
      <c r="H37" s="8">
        <v>1</v>
      </c>
      <c r="I37" s="8">
        <v>2</v>
      </c>
      <c r="J37" s="23">
        <f t="shared" si="4"/>
        <v>2.625</v>
      </c>
      <c r="K37" s="162"/>
    </row>
    <row r="38" spans="1:11" ht="12.75">
      <c r="A38" s="7" t="s">
        <v>49</v>
      </c>
      <c r="B38" s="8">
        <v>6</v>
      </c>
      <c r="C38" s="8">
        <v>15</v>
      </c>
      <c r="D38" s="8">
        <v>16</v>
      </c>
      <c r="E38" s="8">
        <v>10</v>
      </c>
      <c r="F38" s="8">
        <v>15</v>
      </c>
      <c r="G38" s="13">
        <v>19</v>
      </c>
      <c r="H38" s="13">
        <v>19</v>
      </c>
      <c r="I38" s="8">
        <v>11</v>
      </c>
      <c r="J38" s="23">
        <f t="shared" si="4"/>
        <v>13.875</v>
      </c>
      <c r="K38" s="162"/>
    </row>
    <row r="39" spans="1:11" ht="12.75">
      <c r="A39" s="7" t="s">
        <v>50</v>
      </c>
      <c r="B39" s="8">
        <v>0</v>
      </c>
      <c r="C39" s="8">
        <v>3</v>
      </c>
      <c r="D39" s="13">
        <v>4</v>
      </c>
      <c r="E39" s="8">
        <v>2</v>
      </c>
      <c r="F39" s="13">
        <v>4</v>
      </c>
      <c r="G39" s="8">
        <v>3</v>
      </c>
      <c r="H39" s="13">
        <v>4</v>
      </c>
      <c r="I39" s="8">
        <v>2</v>
      </c>
      <c r="J39" s="23">
        <f t="shared" si="4"/>
        <v>2.75</v>
      </c>
      <c r="K39" s="162"/>
    </row>
    <row r="40" spans="1:11" ht="12.75">
      <c r="A40" s="7" t="s">
        <v>51</v>
      </c>
      <c r="B40" s="8">
        <v>17</v>
      </c>
      <c r="C40" s="13">
        <v>20</v>
      </c>
      <c r="D40" s="8">
        <v>19</v>
      </c>
      <c r="E40" s="8">
        <v>18</v>
      </c>
      <c r="F40" s="8">
        <v>17</v>
      </c>
      <c r="G40" s="8">
        <v>10</v>
      </c>
      <c r="H40" s="8">
        <v>16</v>
      </c>
      <c r="I40" s="8">
        <v>7</v>
      </c>
      <c r="J40" s="23">
        <f t="shared" si="4"/>
        <v>15.5</v>
      </c>
      <c r="K40" s="162"/>
    </row>
    <row r="41" spans="1:11" ht="12.75">
      <c r="A41" s="7" t="s">
        <v>52</v>
      </c>
      <c r="B41" s="8">
        <v>1</v>
      </c>
      <c r="C41" s="8">
        <v>1</v>
      </c>
      <c r="D41" s="8">
        <v>1</v>
      </c>
      <c r="E41" s="8">
        <v>1</v>
      </c>
      <c r="F41" s="13">
        <v>2</v>
      </c>
      <c r="G41" s="8">
        <v>1</v>
      </c>
      <c r="H41" s="13">
        <v>2</v>
      </c>
      <c r="I41" s="8">
        <v>0</v>
      </c>
      <c r="J41" s="23">
        <f t="shared" si="4"/>
        <v>1.125</v>
      </c>
      <c r="K41" s="162"/>
    </row>
    <row r="42" spans="1:11" ht="12.75">
      <c r="A42" s="25"/>
      <c r="B42" s="26"/>
      <c r="C42" s="26"/>
      <c r="D42" s="26"/>
      <c r="E42" s="2"/>
      <c r="F42" s="2"/>
      <c r="G42" s="2"/>
      <c r="H42" s="2"/>
      <c r="I42" s="2"/>
      <c r="J42" s="25"/>
      <c r="K42" s="25"/>
    </row>
    <row r="43" spans="1:11" ht="12.75">
      <c r="A43" s="7" t="s">
        <v>53</v>
      </c>
      <c r="B43" s="8">
        <f aca="true" t="shared" si="5" ref="B43:I43">SUM(B36:B41)</f>
        <v>51</v>
      </c>
      <c r="C43" s="8">
        <f t="shared" si="5"/>
        <v>63</v>
      </c>
      <c r="D43" s="8">
        <f t="shared" si="5"/>
        <v>61</v>
      </c>
      <c r="E43" s="8">
        <f t="shared" si="5"/>
        <v>53</v>
      </c>
      <c r="F43" s="8">
        <f t="shared" si="5"/>
        <v>63</v>
      </c>
      <c r="G43" s="13">
        <f t="shared" si="5"/>
        <v>68</v>
      </c>
      <c r="H43" s="8">
        <f t="shared" si="5"/>
        <v>67</v>
      </c>
      <c r="I43" s="8">
        <f t="shared" si="5"/>
        <v>45</v>
      </c>
      <c r="J43" s="27">
        <f>SUM(J36:J41)</f>
        <v>58.875</v>
      </c>
      <c r="K43" s="162"/>
    </row>
    <row r="48" ht="13.5" thickBot="1"/>
    <row r="49" spans="1:11" ht="12.75" customHeight="1">
      <c r="A49" s="215" t="s">
        <v>59</v>
      </c>
      <c r="B49" s="14" t="s">
        <v>0</v>
      </c>
      <c r="C49" s="15" t="s">
        <v>1</v>
      </c>
      <c r="D49" s="15" t="s">
        <v>2</v>
      </c>
      <c r="E49" s="15" t="s">
        <v>3</v>
      </c>
      <c r="F49" s="15" t="s">
        <v>4</v>
      </c>
      <c r="G49" s="15" t="s">
        <v>5</v>
      </c>
      <c r="H49" s="15" t="s">
        <v>6</v>
      </c>
      <c r="I49" s="15" t="s">
        <v>7</v>
      </c>
      <c r="J49" s="218" t="s">
        <v>43</v>
      </c>
      <c r="K49" s="163"/>
    </row>
    <row r="50" spans="1:11" ht="12.75" customHeight="1">
      <c r="A50" s="216"/>
      <c r="B50" s="17" t="s">
        <v>44</v>
      </c>
      <c r="C50" s="3" t="s">
        <v>45</v>
      </c>
      <c r="D50" s="3" t="s">
        <v>45</v>
      </c>
      <c r="E50" s="3" t="s">
        <v>44</v>
      </c>
      <c r="F50" s="30" t="s">
        <v>44</v>
      </c>
      <c r="G50" s="3" t="s">
        <v>45</v>
      </c>
      <c r="H50" s="3" t="s">
        <v>46</v>
      </c>
      <c r="I50" s="30" t="s">
        <v>44</v>
      </c>
      <c r="J50" s="219"/>
      <c r="K50" s="164"/>
    </row>
    <row r="51" spans="1:11" ht="13.5" customHeight="1" thickBot="1">
      <c r="A51" s="217"/>
      <c r="B51" s="18">
        <v>39347</v>
      </c>
      <c r="C51" s="19">
        <v>39375</v>
      </c>
      <c r="D51" s="19">
        <v>39389</v>
      </c>
      <c r="E51" s="19">
        <v>39431</v>
      </c>
      <c r="F51" s="19">
        <v>39466</v>
      </c>
      <c r="G51" s="19">
        <v>39494</v>
      </c>
      <c r="H51" s="19">
        <v>39536</v>
      </c>
      <c r="I51" s="19">
        <v>39550</v>
      </c>
      <c r="J51" s="220"/>
      <c r="K51" s="165"/>
    </row>
    <row r="52" spans="1:11" ht="12.75">
      <c r="A52" s="20" t="s">
        <v>47</v>
      </c>
      <c r="B52" s="21">
        <v>16</v>
      </c>
      <c r="C52" s="21">
        <v>17</v>
      </c>
      <c r="D52" s="21">
        <v>19</v>
      </c>
      <c r="E52" s="21">
        <v>21</v>
      </c>
      <c r="F52" s="21">
        <v>14</v>
      </c>
      <c r="G52" s="22">
        <v>29</v>
      </c>
      <c r="H52" s="21">
        <v>17</v>
      </c>
      <c r="I52" s="21">
        <v>12</v>
      </c>
      <c r="J52" s="23">
        <f aca="true" t="shared" si="6" ref="J52:J57">AVERAGE(B52:I52)</f>
        <v>18.125</v>
      </c>
      <c r="K52" s="162"/>
    </row>
    <row r="53" spans="1:11" ht="12.75">
      <c r="A53" s="7" t="s">
        <v>48</v>
      </c>
      <c r="B53" s="8">
        <v>2</v>
      </c>
      <c r="C53" s="8">
        <v>2</v>
      </c>
      <c r="D53" s="8">
        <v>2</v>
      </c>
      <c r="E53" s="8">
        <v>2</v>
      </c>
      <c r="F53" s="8">
        <v>2</v>
      </c>
      <c r="G53" s="13">
        <v>6</v>
      </c>
      <c r="H53" s="8">
        <v>2</v>
      </c>
      <c r="I53" s="8">
        <v>2</v>
      </c>
      <c r="J53" s="23">
        <f t="shared" si="6"/>
        <v>2.5</v>
      </c>
      <c r="K53" s="162"/>
    </row>
    <row r="54" spans="1:11" ht="12.75">
      <c r="A54" s="7" t="s">
        <v>49</v>
      </c>
      <c r="B54" s="8">
        <v>5</v>
      </c>
      <c r="C54" s="8">
        <v>15</v>
      </c>
      <c r="D54" s="13">
        <v>23</v>
      </c>
      <c r="E54" s="8">
        <v>17</v>
      </c>
      <c r="F54" s="8">
        <v>19</v>
      </c>
      <c r="G54" s="8">
        <v>16</v>
      </c>
      <c r="H54" s="8">
        <v>19</v>
      </c>
      <c r="I54" s="8">
        <v>10</v>
      </c>
      <c r="J54" s="23">
        <f t="shared" si="6"/>
        <v>15.5</v>
      </c>
      <c r="K54" s="162"/>
    </row>
    <row r="55" spans="1:11" ht="12.75">
      <c r="A55" s="7" t="s">
        <v>50</v>
      </c>
      <c r="B55" s="13">
        <v>4</v>
      </c>
      <c r="C55" s="8">
        <v>3</v>
      </c>
      <c r="D55" s="8">
        <v>2</v>
      </c>
      <c r="E55" s="13">
        <v>4</v>
      </c>
      <c r="F55" s="8">
        <v>1</v>
      </c>
      <c r="G55" s="8">
        <v>1</v>
      </c>
      <c r="H55" s="8">
        <v>3</v>
      </c>
      <c r="I55" s="8">
        <v>2</v>
      </c>
      <c r="J55" s="23">
        <f t="shared" si="6"/>
        <v>2.5</v>
      </c>
      <c r="K55" s="162"/>
    </row>
    <row r="56" spans="1:11" ht="12.75">
      <c r="A56" s="7" t="s">
        <v>51</v>
      </c>
      <c r="B56" s="8">
        <v>19</v>
      </c>
      <c r="C56" s="13">
        <v>21</v>
      </c>
      <c r="D56" s="8">
        <v>16</v>
      </c>
      <c r="E56" s="8">
        <v>18</v>
      </c>
      <c r="F56" s="8">
        <v>16</v>
      </c>
      <c r="G56" s="8">
        <v>16</v>
      </c>
      <c r="H56" s="8">
        <v>15</v>
      </c>
      <c r="I56" s="8">
        <v>13</v>
      </c>
      <c r="J56" s="23">
        <f t="shared" si="6"/>
        <v>16.75</v>
      </c>
      <c r="K56" s="162"/>
    </row>
    <row r="57" spans="1:11" ht="12.75">
      <c r="A57" s="7" t="s">
        <v>52</v>
      </c>
      <c r="B57" s="8">
        <v>1</v>
      </c>
      <c r="C57" s="8">
        <v>1</v>
      </c>
      <c r="D57" s="8">
        <v>1</v>
      </c>
      <c r="E57" s="8">
        <v>2</v>
      </c>
      <c r="F57" s="8">
        <v>2</v>
      </c>
      <c r="G57" s="13">
        <v>3</v>
      </c>
      <c r="H57" s="8">
        <v>1</v>
      </c>
      <c r="I57" s="8">
        <v>2</v>
      </c>
      <c r="J57" s="23">
        <f t="shared" si="6"/>
        <v>1.625</v>
      </c>
      <c r="K57" s="162"/>
    </row>
    <row r="58" spans="1:11" ht="12.75">
      <c r="A58" s="25"/>
      <c r="B58" s="26"/>
      <c r="C58" s="26"/>
      <c r="D58" s="26"/>
      <c r="E58" s="2"/>
      <c r="F58" s="2"/>
      <c r="G58" s="2"/>
      <c r="H58" s="2"/>
      <c r="I58" s="2"/>
      <c r="J58" s="25"/>
      <c r="K58" s="25"/>
    </row>
    <row r="59" spans="1:11" ht="12.75">
      <c r="A59" s="7" t="s">
        <v>53</v>
      </c>
      <c r="B59" s="8">
        <f aca="true" t="shared" si="7" ref="B59:I59">SUM(B52:B57)</f>
        <v>47</v>
      </c>
      <c r="C59" s="8">
        <f t="shared" si="7"/>
        <v>59</v>
      </c>
      <c r="D59" s="8">
        <f t="shared" si="7"/>
        <v>63</v>
      </c>
      <c r="E59" s="8">
        <f t="shared" si="7"/>
        <v>64</v>
      </c>
      <c r="F59" s="8">
        <f t="shared" si="7"/>
        <v>54</v>
      </c>
      <c r="G59" s="13">
        <f t="shared" si="7"/>
        <v>71</v>
      </c>
      <c r="H59" s="8">
        <f t="shared" si="7"/>
        <v>57</v>
      </c>
      <c r="I59" s="8">
        <f t="shared" si="7"/>
        <v>41</v>
      </c>
      <c r="J59" s="27">
        <f>SUM(J52:J57)</f>
        <v>57</v>
      </c>
      <c r="K59" s="162"/>
    </row>
    <row r="63" spans="3:9" ht="12.75">
      <c r="C63" s="35" t="s">
        <v>64</v>
      </c>
      <c r="E63" s="35" t="s">
        <v>65</v>
      </c>
      <c r="I63" s="35" t="s">
        <v>66</v>
      </c>
    </row>
    <row r="64" ht="13.5" thickBot="1">
      <c r="C64"/>
    </row>
    <row r="65" spans="1:11" ht="12.75" customHeight="1">
      <c r="A65" s="215" t="s">
        <v>63</v>
      </c>
      <c r="B65" s="14" t="s">
        <v>0</v>
      </c>
      <c r="C65" s="15" t="s">
        <v>1</v>
      </c>
      <c r="D65" s="15" t="s">
        <v>2</v>
      </c>
      <c r="E65" s="15" t="s">
        <v>3</v>
      </c>
      <c r="F65" s="15" t="s">
        <v>4</v>
      </c>
      <c r="G65" s="15" t="s">
        <v>5</v>
      </c>
      <c r="H65" s="15" t="s">
        <v>6</v>
      </c>
      <c r="I65" s="15" t="s">
        <v>7</v>
      </c>
      <c r="J65" s="218" t="s">
        <v>43</v>
      </c>
      <c r="K65" s="163"/>
    </row>
    <row r="66" spans="1:11" ht="12.75" customHeight="1">
      <c r="A66" s="216"/>
      <c r="B66" s="17" t="s">
        <v>45</v>
      </c>
      <c r="C66" s="3" t="s">
        <v>44</v>
      </c>
      <c r="D66" s="3" t="s">
        <v>45</v>
      </c>
      <c r="E66" s="3" t="s">
        <v>44</v>
      </c>
      <c r="F66" s="30" t="s">
        <v>45</v>
      </c>
      <c r="G66" s="3" t="s">
        <v>46</v>
      </c>
      <c r="H66" s="3" t="s">
        <v>44</v>
      </c>
      <c r="I66" s="3" t="s">
        <v>44</v>
      </c>
      <c r="J66" s="219"/>
      <c r="K66" s="164"/>
    </row>
    <row r="67" spans="1:11" ht="13.5" customHeight="1" thickBot="1">
      <c r="A67" s="217"/>
      <c r="B67" s="18">
        <v>39711</v>
      </c>
      <c r="C67" s="19">
        <v>39746</v>
      </c>
      <c r="D67" s="19">
        <v>39760</v>
      </c>
      <c r="E67" s="19">
        <v>39788</v>
      </c>
      <c r="F67" s="19">
        <v>39824</v>
      </c>
      <c r="G67" s="19">
        <v>39851</v>
      </c>
      <c r="H67" s="19">
        <v>39879</v>
      </c>
      <c r="I67" s="19">
        <v>39914</v>
      </c>
      <c r="J67" s="220"/>
      <c r="K67" s="165"/>
    </row>
    <row r="68" spans="1:11" ht="12.75">
      <c r="A68" s="20" t="s">
        <v>47</v>
      </c>
      <c r="B68" s="21">
        <v>18</v>
      </c>
      <c r="C68" s="21">
        <v>20</v>
      </c>
      <c r="D68" s="22">
        <v>23</v>
      </c>
      <c r="E68" s="21">
        <v>15</v>
      </c>
      <c r="F68" s="21">
        <v>20</v>
      </c>
      <c r="G68" s="21">
        <v>20</v>
      </c>
      <c r="H68" s="21">
        <v>12</v>
      </c>
      <c r="I68" s="21">
        <v>18</v>
      </c>
      <c r="J68" s="23">
        <f aca="true" t="shared" si="8" ref="J68:J73">AVERAGE(B68:I68)</f>
        <v>18.25</v>
      </c>
      <c r="K68" s="162"/>
    </row>
    <row r="69" spans="1:11" ht="12.75">
      <c r="A69" s="7" t="s">
        <v>48</v>
      </c>
      <c r="B69" s="13">
        <v>5</v>
      </c>
      <c r="C69" s="8">
        <v>3</v>
      </c>
      <c r="D69" s="8">
        <v>4</v>
      </c>
      <c r="E69" s="8">
        <v>3</v>
      </c>
      <c r="F69" s="8">
        <v>2</v>
      </c>
      <c r="G69" s="8">
        <v>3</v>
      </c>
      <c r="H69" s="8">
        <v>4</v>
      </c>
      <c r="I69" s="8">
        <v>4</v>
      </c>
      <c r="J69" s="23">
        <f t="shared" si="8"/>
        <v>3.5</v>
      </c>
      <c r="K69" s="162"/>
    </row>
    <row r="70" spans="1:11" ht="12.75">
      <c r="A70" s="7" t="s">
        <v>49</v>
      </c>
      <c r="B70" s="13">
        <v>22</v>
      </c>
      <c r="C70" s="8">
        <v>21</v>
      </c>
      <c r="D70" s="8">
        <v>19</v>
      </c>
      <c r="E70" s="8">
        <v>20</v>
      </c>
      <c r="F70" s="8">
        <v>20</v>
      </c>
      <c r="G70" s="8">
        <v>13</v>
      </c>
      <c r="H70" s="8">
        <v>13</v>
      </c>
      <c r="I70" s="8">
        <v>11</v>
      </c>
      <c r="J70" s="23">
        <f t="shared" si="8"/>
        <v>17.375</v>
      </c>
      <c r="K70" s="162"/>
    </row>
    <row r="71" spans="1:11" ht="12.75">
      <c r="A71" s="7" t="s">
        <v>50</v>
      </c>
      <c r="B71" s="8">
        <v>4</v>
      </c>
      <c r="C71" s="8">
        <v>2</v>
      </c>
      <c r="D71" s="13">
        <v>5</v>
      </c>
      <c r="E71" s="8">
        <v>2</v>
      </c>
      <c r="F71" s="8">
        <v>3</v>
      </c>
      <c r="G71" s="8">
        <v>3</v>
      </c>
      <c r="H71" s="8">
        <v>2</v>
      </c>
      <c r="I71" s="8">
        <v>1</v>
      </c>
      <c r="J71" s="23">
        <f t="shared" si="8"/>
        <v>2.75</v>
      </c>
      <c r="K71" s="162"/>
    </row>
    <row r="72" spans="1:11" ht="12.75">
      <c r="A72" s="7" t="s">
        <v>51</v>
      </c>
      <c r="B72" s="8">
        <v>16</v>
      </c>
      <c r="C72" s="13">
        <v>23</v>
      </c>
      <c r="D72" s="8">
        <v>20</v>
      </c>
      <c r="E72" s="8">
        <v>20</v>
      </c>
      <c r="F72" s="8">
        <v>16</v>
      </c>
      <c r="G72" s="8">
        <v>19</v>
      </c>
      <c r="H72" s="13">
        <v>23</v>
      </c>
      <c r="I72" s="8">
        <v>18</v>
      </c>
      <c r="J72" s="23">
        <f t="shared" si="8"/>
        <v>19.375</v>
      </c>
      <c r="K72" s="162"/>
    </row>
    <row r="73" spans="1:11" ht="12.75">
      <c r="A73" s="7" t="s">
        <v>52</v>
      </c>
      <c r="B73" s="8">
        <v>4</v>
      </c>
      <c r="C73" s="8">
        <v>4</v>
      </c>
      <c r="D73" s="8">
        <v>4</v>
      </c>
      <c r="E73" s="13">
        <v>6</v>
      </c>
      <c r="F73" s="8">
        <v>4</v>
      </c>
      <c r="G73" s="8">
        <v>4</v>
      </c>
      <c r="H73" s="13">
        <v>6</v>
      </c>
      <c r="I73" s="8">
        <v>5</v>
      </c>
      <c r="J73" s="23">
        <f t="shared" si="8"/>
        <v>4.625</v>
      </c>
      <c r="K73" s="162"/>
    </row>
    <row r="74" spans="1:11" ht="12.75">
      <c r="A74" s="25"/>
      <c r="B74" s="26"/>
      <c r="C74" s="26"/>
      <c r="D74" s="26"/>
      <c r="E74" s="2"/>
      <c r="F74" s="2"/>
      <c r="G74" s="2"/>
      <c r="H74" s="2"/>
      <c r="I74" s="2"/>
      <c r="J74" s="25"/>
      <c r="K74" s="25"/>
    </row>
    <row r="75" spans="1:11" ht="12.75">
      <c r="A75" s="7" t="s">
        <v>53</v>
      </c>
      <c r="B75" s="8">
        <f aca="true" t="shared" si="9" ref="B75:I75">SUM(B68:B73)</f>
        <v>69</v>
      </c>
      <c r="C75" s="8">
        <f t="shared" si="9"/>
        <v>73</v>
      </c>
      <c r="D75" s="13">
        <f t="shared" si="9"/>
        <v>75</v>
      </c>
      <c r="E75" s="8">
        <f t="shared" si="9"/>
        <v>66</v>
      </c>
      <c r="F75" s="8">
        <f t="shared" si="9"/>
        <v>65</v>
      </c>
      <c r="G75" s="8">
        <f t="shared" si="9"/>
        <v>62</v>
      </c>
      <c r="H75" s="8">
        <f t="shared" si="9"/>
        <v>60</v>
      </c>
      <c r="I75" s="8">
        <f t="shared" si="9"/>
        <v>57</v>
      </c>
      <c r="J75" s="27">
        <f>SUM(J68:J73)</f>
        <v>65.875</v>
      </c>
      <c r="K75" s="162"/>
    </row>
    <row r="79" spans="1:9" ht="12.75">
      <c r="A79" s="79" t="s">
        <v>149</v>
      </c>
      <c r="D79" s="35" t="s">
        <v>90</v>
      </c>
      <c r="E79" s="35" t="s">
        <v>92</v>
      </c>
      <c r="F79" s="35" t="s">
        <v>93</v>
      </c>
      <c r="H79" s="35" t="s">
        <v>94</v>
      </c>
      <c r="I79" s="35" t="s">
        <v>95</v>
      </c>
    </row>
    <row r="80" ht="13.5" thickBot="1"/>
    <row r="81" spans="1:11" ht="12.75" customHeight="1">
      <c r="A81" s="215" t="s">
        <v>67</v>
      </c>
      <c r="B81" s="14" t="s">
        <v>0</v>
      </c>
      <c r="C81" s="15" t="s">
        <v>1</v>
      </c>
      <c r="D81" s="15" t="s">
        <v>2</v>
      </c>
      <c r="E81" s="15" t="s">
        <v>3</v>
      </c>
      <c r="F81" s="15" t="s">
        <v>4</v>
      </c>
      <c r="G81" s="15" t="s">
        <v>5</v>
      </c>
      <c r="H81" s="15" t="s">
        <v>6</v>
      </c>
      <c r="I81" s="15" t="s">
        <v>7</v>
      </c>
      <c r="J81" s="218" t="s">
        <v>43</v>
      </c>
      <c r="K81" s="163"/>
    </row>
    <row r="82" spans="1:11" ht="12.75" customHeight="1">
      <c r="A82" s="216"/>
      <c r="B82" s="17" t="s">
        <v>45</v>
      </c>
      <c r="C82" s="3" t="s">
        <v>45</v>
      </c>
      <c r="D82" s="3" t="s">
        <v>44</v>
      </c>
      <c r="E82" s="3" t="s">
        <v>44</v>
      </c>
      <c r="F82" s="3" t="s">
        <v>44</v>
      </c>
      <c r="G82" s="3" t="s">
        <v>45</v>
      </c>
      <c r="H82" s="3" t="s">
        <v>44</v>
      </c>
      <c r="I82" s="3" t="s">
        <v>46</v>
      </c>
      <c r="J82" s="219"/>
      <c r="K82" s="164"/>
    </row>
    <row r="83" spans="1:11" ht="13.5" customHeight="1" thickBot="1">
      <c r="A83" s="217"/>
      <c r="B83" s="18">
        <v>40082</v>
      </c>
      <c r="C83" s="19">
        <v>40110</v>
      </c>
      <c r="D83" s="19">
        <v>40124</v>
      </c>
      <c r="E83" s="19">
        <v>40152</v>
      </c>
      <c r="F83" s="19">
        <v>40202</v>
      </c>
      <c r="G83" s="19">
        <v>40229</v>
      </c>
      <c r="H83" s="19">
        <v>40243</v>
      </c>
      <c r="I83" s="19">
        <v>40278</v>
      </c>
      <c r="J83" s="220"/>
      <c r="K83" s="165"/>
    </row>
    <row r="84" spans="1:11" ht="12.75">
      <c r="A84" s="20" t="s">
        <v>47</v>
      </c>
      <c r="B84" s="21">
        <v>12</v>
      </c>
      <c r="C84" s="21">
        <v>23</v>
      </c>
      <c r="D84" s="22">
        <v>27</v>
      </c>
      <c r="E84" s="21">
        <v>24</v>
      </c>
      <c r="F84" s="21">
        <v>25</v>
      </c>
      <c r="G84" s="21">
        <v>15</v>
      </c>
      <c r="H84" s="21">
        <v>20</v>
      </c>
      <c r="I84" s="21">
        <v>18</v>
      </c>
      <c r="J84" s="23">
        <f aca="true" t="shared" si="10" ref="J84:J89">AVERAGE(B84:I84)</f>
        <v>20.5</v>
      </c>
      <c r="K84" s="162"/>
    </row>
    <row r="85" spans="1:11" ht="12.75">
      <c r="A85" s="7" t="s">
        <v>48</v>
      </c>
      <c r="B85" s="13">
        <v>7</v>
      </c>
      <c r="C85" s="8">
        <v>6</v>
      </c>
      <c r="D85" s="8">
        <v>6</v>
      </c>
      <c r="E85" s="8">
        <v>6</v>
      </c>
      <c r="F85" s="8">
        <v>6</v>
      </c>
      <c r="G85" s="8">
        <v>3</v>
      </c>
      <c r="H85" s="8">
        <v>5</v>
      </c>
      <c r="I85" s="8">
        <v>3</v>
      </c>
      <c r="J85" s="23">
        <f t="shared" si="10"/>
        <v>5.25</v>
      </c>
      <c r="K85" s="162"/>
    </row>
    <row r="86" spans="1:11" ht="12.75">
      <c r="A86" s="7" t="s">
        <v>49</v>
      </c>
      <c r="B86" s="8">
        <v>9</v>
      </c>
      <c r="C86" s="13">
        <v>15</v>
      </c>
      <c r="D86" s="8">
        <v>11</v>
      </c>
      <c r="E86" s="8">
        <v>11</v>
      </c>
      <c r="F86" s="8">
        <v>14</v>
      </c>
      <c r="G86" s="8">
        <v>14</v>
      </c>
      <c r="H86" s="8">
        <v>10</v>
      </c>
      <c r="I86" s="8">
        <v>8</v>
      </c>
      <c r="J86" s="23">
        <f t="shared" si="10"/>
        <v>11.5</v>
      </c>
      <c r="K86" s="162"/>
    </row>
    <row r="87" spans="1:11" ht="12.75">
      <c r="A87" s="7" t="s">
        <v>50</v>
      </c>
      <c r="B87" s="8">
        <v>1</v>
      </c>
      <c r="C87" s="13">
        <v>3</v>
      </c>
      <c r="D87" s="8">
        <v>1</v>
      </c>
      <c r="E87" s="8">
        <v>1</v>
      </c>
      <c r="F87" s="8">
        <v>1</v>
      </c>
      <c r="G87" s="8">
        <v>1</v>
      </c>
      <c r="H87" s="8">
        <v>1</v>
      </c>
      <c r="I87" s="8">
        <v>1</v>
      </c>
      <c r="J87" s="23">
        <f t="shared" si="10"/>
        <v>1.25</v>
      </c>
      <c r="K87" s="162"/>
    </row>
    <row r="88" spans="1:11" ht="12.75">
      <c r="A88" s="7" t="s">
        <v>51</v>
      </c>
      <c r="B88" s="8">
        <v>19</v>
      </c>
      <c r="C88" s="13">
        <v>23</v>
      </c>
      <c r="D88" s="8">
        <v>19</v>
      </c>
      <c r="E88" s="8">
        <v>14</v>
      </c>
      <c r="F88" s="8">
        <v>18</v>
      </c>
      <c r="G88" s="8">
        <v>17</v>
      </c>
      <c r="H88" s="8">
        <v>13</v>
      </c>
      <c r="I88" s="8">
        <v>10</v>
      </c>
      <c r="J88" s="23">
        <f t="shared" si="10"/>
        <v>16.625</v>
      </c>
      <c r="K88" s="162"/>
    </row>
    <row r="89" spans="1:11" ht="12.75">
      <c r="A89" s="7" t="s">
        <v>52</v>
      </c>
      <c r="B89" s="13">
        <v>4</v>
      </c>
      <c r="C89" s="13">
        <v>4</v>
      </c>
      <c r="D89" s="8">
        <v>2</v>
      </c>
      <c r="E89" s="8">
        <v>3</v>
      </c>
      <c r="F89" s="13">
        <v>4</v>
      </c>
      <c r="G89" s="8">
        <v>1</v>
      </c>
      <c r="H89" s="13">
        <v>4</v>
      </c>
      <c r="I89" s="8">
        <v>1</v>
      </c>
      <c r="J89" s="23">
        <f t="shared" si="10"/>
        <v>2.875</v>
      </c>
      <c r="K89" s="162"/>
    </row>
    <row r="90" spans="1:11" ht="12.75">
      <c r="A90" s="25"/>
      <c r="B90" s="26"/>
      <c r="C90" s="26"/>
      <c r="D90" s="26"/>
      <c r="E90" s="2"/>
      <c r="F90" s="2"/>
      <c r="G90" s="2"/>
      <c r="H90" s="2"/>
      <c r="I90" s="2"/>
      <c r="J90" s="25"/>
      <c r="K90" s="25"/>
    </row>
    <row r="91" spans="1:11" ht="12.75">
      <c r="A91" s="7" t="s">
        <v>53</v>
      </c>
      <c r="B91" s="8">
        <f aca="true" t="shared" si="11" ref="B91:I91">SUM(B84:B89)</f>
        <v>52</v>
      </c>
      <c r="C91" s="13">
        <f t="shared" si="11"/>
        <v>74</v>
      </c>
      <c r="D91" s="8">
        <f t="shared" si="11"/>
        <v>66</v>
      </c>
      <c r="E91" s="8">
        <f t="shared" si="11"/>
        <v>59</v>
      </c>
      <c r="F91" s="8">
        <f t="shared" si="11"/>
        <v>68</v>
      </c>
      <c r="G91" s="8">
        <f t="shared" si="11"/>
        <v>51</v>
      </c>
      <c r="H91" s="8">
        <f t="shared" si="11"/>
        <v>53</v>
      </c>
      <c r="I91" s="8">
        <f t="shared" si="11"/>
        <v>41</v>
      </c>
      <c r="J91" s="27">
        <f>SUM(J84:J89)</f>
        <v>58</v>
      </c>
      <c r="K91" s="162"/>
    </row>
    <row r="95" spans="3:9" ht="12.75">
      <c r="C95" s="35" t="s">
        <v>106</v>
      </c>
      <c r="D95" s="35" t="s">
        <v>108</v>
      </c>
      <c r="E95" s="35"/>
      <c r="F95" s="35" t="s">
        <v>109</v>
      </c>
      <c r="H95" s="35"/>
      <c r="I95" s="35" t="s">
        <v>110</v>
      </c>
    </row>
    <row r="96" ht="13.5" thickBot="1"/>
    <row r="97" spans="1:11" ht="12.75" customHeight="1">
      <c r="A97" s="215" t="s">
        <v>96</v>
      </c>
      <c r="B97" s="14" t="s">
        <v>0</v>
      </c>
      <c r="C97" s="15" t="s">
        <v>1</v>
      </c>
      <c r="D97" s="15" t="s">
        <v>2</v>
      </c>
      <c r="E97" s="15" t="s">
        <v>3</v>
      </c>
      <c r="F97" s="15" t="s">
        <v>4</v>
      </c>
      <c r="G97" s="15" t="s">
        <v>5</v>
      </c>
      <c r="H97" s="15" t="s">
        <v>6</v>
      </c>
      <c r="I97" s="15" t="s">
        <v>7</v>
      </c>
      <c r="J97" s="218" t="s">
        <v>43</v>
      </c>
      <c r="K97" s="163"/>
    </row>
    <row r="98" spans="1:11" ht="12.75" customHeight="1">
      <c r="A98" s="216"/>
      <c r="B98" s="17" t="s">
        <v>45</v>
      </c>
      <c r="C98" s="3" t="s">
        <v>44</v>
      </c>
      <c r="D98" s="3" t="s">
        <v>44</v>
      </c>
      <c r="E98" s="3" t="s">
        <v>45</v>
      </c>
      <c r="F98" s="3" t="s">
        <v>44</v>
      </c>
      <c r="G98" s="3" t="s">
        <v>45</v>
      </c>
      <c r="H98" s="3" t="s">
        <v>45</v>
      </c>
      <c r="I98" s="3" t="s">
        <v>44</v>
      </c>
      <c r="J98" s="219"/>
      <c r="K98" s="164"/>
    </row>
    <row r="99" spans="1:11" ht="13.5" customHeight="1" thickBot="1">
      <c r="A99" s="217"/>
      <c r="B99" s="18">
        <v>40446</v>
      </c>
      <c r="C99" s="19">
        <v>40474</v>
      </c>
      <c r="D99" s="19">
        <v>40488</v>
      </c>
      <c r="E99" s="19">
        <v>40530</v>
      </c>
      <c r="F99" s="19">
        <v>40551</v>
      </c>
      <c r="G99" s="19">
        <v>40579</v>
      </c>
      <c r="H99" s="19">
        <v>40635</v>
      </c>
      <c r="I99" s="19">
        <v>40649</v>
      </c>
      <c r="J99" s="220"/>
      <c r="K99" s="165"/>
    </row>
    <row r="100" spans="1:11" ht="12.75">
      <c r="A100" s="20" t="s">
        <v>47</v>
      </c>
      <c r="B100" s="21">
        <v>20</v>
      </c>
      <c r="C100" s="21">
        <v>23</v>
      </c>
      <c r="D100" s="21">
        <v>27</v>
      </c>
      <c r="E100" s="21">
        <v>27</v>
      </c>
      <c r="F100" s="22">
        <v>38</v>
      </c>
      <c r="G100" s="21">
        <v>26</v>
      </c>
      <c r="H100" s="21">
        <v>29</v>
      </c>
      <c r="I100" s="21">
        <v>37</v>
      </c>
      <c r="J100" s="23">
        <f aca="true" t="shared" si="12" ref="J100:J105">AVERAGE(B100:I100)</f>
        <v>28.375</v>
      </c>
      <c r="K100" s="162"/>
    </row>
    <row r="101" spans="1:11" ht="12.75">
      <c r="A101" s="7" t="s">
        <v>48</v>
      </c>
      <c r="B101" s="8">
        <v>6</v>
      </c>
      <c r="C101" s="8">
        <v>7</v>
      </c>
      <c r="D101" s="8">
        <v>7</v>
      </c>
      <c r="E101" s="8">
        <v>7</v>
      </c>
      <c r="F101" s="8">
        <v>7</v>
      </c>
      <c r="G101" s="8">
        <v>7</v>
      </c>
      <c r="H101" s="8">
        <v>5</v>
      </c>
      <c r="I101" s="13">
        <v>10</v>
      </c>
      <c r="J101" s="23">
        <f t="shared" si="12"/>
        <v>7</v>
      </c>
      <c r="K101" s="162"/>
    </row>
    <row r="102" spans="1:11" ht="12.75">
      <c r="A102" s="7" t="s">
        <v>49</v>
      </c>
      <c r="B102" s="8">
        <v>15</v>
      </c>
      <c r="C102" s="8">
        <v>10</v>
      </c>
      <c r="D102" s="8">
        <v>16</v>
      </c>
      <c r="E102" s="13">
        <v>18</v>
      </c>
      <c r="F102" s="8">
        <v>15</v>
      </c>
      <c r="G102" s="8">
        <v>14</v>
      </c>
      <c r="H102" s="8">
        <v>16</v>
      </c>
      <c r="I102" s="8">
        <v>9</v>
      </c>
      <c r="J102" s="23">
        <f t="shared" si="12"/>
        <v>14.125</v>
      </c>
      <c r="K102" s="162"/>
    </row>
    <row r="103" spans="1:11" ht="12.75">
      <c r="A103" s="7" t="s">
        <v>50</v>
      </c>
      <c r="B103" s="8">
        <v>1</v>
      </c>
      <c r="C103" s="8">
        <v>0</v>
      </c>
      <c r="D103" s="8">
        <v>1</v>
      </c>
      <c r="E103" s="8">
        <v>2</v>
      </c>
      <c r="F103" s="8">
        <v>3</v>
      </c>
      <c r="G103" s="13">
        <v>6</v>
      </c>
      <c r="H103" s="8">
        <v>4</v>
      </c>
      <c r="I103" s="8">
        <v>2</v>
      </c>
      <c r="J103" s="23">
        <f t="shared" si="12"/>
        <v>2.375</v>
      </c>
      <c r="K103" s="162"/>
    </row>
    <row r="104" spans="1:11" ht="12.75">
      <c r="A104" s="7" t="s">
        <v>51</v>
      </c>
      <c r="B104" s="8">
        <v>18</v>
      </c>
      <c r="C104" s="8">
        <v>18</v>
      </c>
      <c r="D104" s="8">
        <v>19</v>
      </c>
      <c r="E104" s="13">
        <v>20</v>
      </c>
      <c r="F104" s="13">
        <v>20</v>
      </c>
      <c r="G104" s="8">
        <v>18</v>
      </c>
      <c r="H104" s="8">
        <v>14</v>
      </c>
      <c r="I104" s="8">
        <v>13</v>
      </c>
      <c r="J104" s="23">
        <f t="shared" si="12"/>
        <v>17.5</v>
      </c>
      <c r="K104" s="162"/>
    </row>
    <row r="105" spans="1:11" ht="12.75">
      <c r="A105" s="7" t="s">
        <v>52</v>
      </c>
      <c r="B105" s="13">
        <v>4</v>
      </c>
      <c r="C105" s="8">
        <v>1</v>
      </c>
      <c r="D105" s="8">
        <v>2</v>
      </c>
      <c r="E105" s="8">
        <v>1</v>
      </c>
      <c r="F105" s="8">
        <v>2</v>
      </c>
      <c r="G105" s="8">
        <v>1</v>
      </c>
      <c r="H105" s="8">
        <v>0</v>
      </c>
      <c r="I105" s="8">
        <v>1</v>
      </c>
      <c r="J105" s="23">
        <f t="shared" si="12"/>
        <v>1.5</v>
      </c>
      <c r="K105" s="162"/>
    </row>
    <row r="106" spans="1:11" ht="12.75">
      <c r="A106" s="25"/>
      <c r="B106" s="26"/>
      <c r="C106" s="26"/>
      <c r="D106" s="26"/>
      <c r="E106" s="2"/>
      <c r="F106" s="2"/>
      <c r="G106" s="2"/>
      <c r="H106" s="2"/>
      <c r="I106" s="2"/>
      <c r="J106" s="25"/>
      <c r="K106" s="25"/>
    </row>
    <row r="107" spans="1:11" ht="12.75">
      <c r="A107" s="7" t="s">
        <v>53</v>
      </c>
      <c r="B107" s="8">
        <f aca="true" t="shared" si="13" ref="B107:I107">SUM(B100:B105)</f>
        <v>64</v>
      </c>
      <c r="C107" s="8">
        <f t="shared" si="13"/>
        <v>59</v>
      </c>
      <c r="D107" s="8">
        <f t="shared" si="13"/>
        <v>72</v>
      </c>
      <c r="E107" s="8">
        <f t="shared" si="13"/>
        <v>75</v>
      </c>
      <c r="F107" s="13">
        <f t="shared" si="13"/>
        <v>85</v>
      </c>
      <c r="G107" s="8">
        <f t="shared" si="13"/>
        <v>72</v>
      </c>
      <c r="H107" s="8">
        <f t="shared" si="13"/>
        <v>68</v>
      </c>
      <c r="I107" s="8">
        <f t="shared" si="13"/>
        <v>72</v>
      </c>
      <c r="J107" s="27">
        <f>SUM(J100:J105)</f>
        <v>70.875</v>
      </c>
      <c r="K107" s="162"/>
    </row>
    <row r="111" spans="2:9" ht="12.75">
      <c r="B111" s="35" t="s">
        <v>112</v>
      </c>
      <c r="C111" s="35" t="s">
        <v>113</v>
      </c>
      <c r="D111" s="35"/>
      <c r="E111" s="35"/>
      <c r="F111" s="35"/>
      <c r="G111" s="35" t="s">
        <v>114</v>
      </c>
      <c r="H111" s="35" t="s">
        <v>106</v>
      </c>
      <c r="I111" s="35" t="s">
        <v>117</v>
      </c>
    </row>
    <row r="112" ht="13.5" thickBot="1"/>
    <row r="113" spans="1:11" ht="12.75" customHeight="1">
      <c r="A113" s="215" t="s">
        <v>111</v>
      </c>
      <c r="B113" s="14" t="s">
        <v>0</v>
      </c>
      <c r="C113" s="15" t="s">
        <v>1</v>
      </c>
      <c r="D113" s="15" t="s">
        <v>2</v>
      </c>
      <c r="E113" s="15" t="s">
        <v>3</v>
      </c>
      <c r="F113" s="15" t="s">
        <v>4</v>
      </c>
      <c r="G113" s="15" t="s">
        <v>5</v>
      </c>
      <c r="H113" s="15" t="s">
        <v>6</v>
      </c>
      <c r="I113" s="15" t="s">
        <v>7</v>
      </c>
      <c r="J113" s="218" t="s">
        <v>43</v>
      </c>
      <c r="K113" s="163"/>
    </row>
    <row r="114" spans="1:11" ht="12.75" customHeight="1">
      <c r="A114" s="216"/>
      <c r="B114" s="3" t="s">
        <v>44</v>
      </c>
      <c r="C114" s="3" t="s">
        <v>44</v>
      </c>
      <c r="D114" s="3" t="s">
        <v>45</v>
      </c>
      <c r="E114" s="3" t="s">
        <v>45</v>
      </c>
      <c r="F114" s="3" t="s">
        <v>45</v>
      </c>
      <c r="G114" s="3" t="s">
        <v>44</v>
      </c>
      <c r="H114" s="3" t="s">
        <v>46</v>
      </c>
      <c r="I114" s="3" t="s">
        <v>44</v>
      </c>
      <c r="J114" s="219"/>
      <c r="K114" s="164"/>
    </row>
    <row r="115" spans="1:11" ht="13.5" customHeight="1" thickBot="1">
      <c r="A115" s="217"/>
      <c r="B115" s="18">
        <v>40810</v>
      </c>
      <c r="C115" s="19">
        <v>40838</v>
      </c>
      <c r="D115" s="19">
        <v>40852</v>
      </c>
      <c r="E115" s="19">
        <v>40894</v>
      </c>
      <c r="F115" s="19">
        <v>40930</v>
      </c>
      <c r="G115" s="19">
        <v>40957</v>
      </c>
      <c r="H115" s="19">
        <v>40985</v>
      </c>
      <c r="I115" s="19">
        <v>41013</v>
      </c>
      <c r="J115" s="220"/>
      <c r="K115" s="165"/>
    </row>
    <row r="116" spans="1:11" ht="12.75">
      <c r="A116" s="20" t="s">
        <v>47</v>
      </c>
      <c r="B116" s="21">
        <v>36</v>
      </c>
      <c r="C116" s="21">
        <v>37</v>
      </c>
      <c r="D116" s="21">
        <v>38</v>
      </c>
      <c r="E116" s="22">
        <v>50</v>
      </c>
      <c r="F116" s="21">
        <v>43</v>
      </c>
      <c r="G116" s="21">
        <v>32</v>
      </c>
      <c r="H116" s="21">
        <v>33</v>
      </c>
      <c r="I116" s="21">
        <v>44</v>
      </c>
      <c r="J116" s="23">
        <f aca="true" t="shared" si="14" ref="J116:J121">AVERAGE(B116:I116)</f>
        <v>39.125</v>
      </c>
      <c r="K116" s="162"/>
    </row>
    <row r="117" spans="1:11" ht="12.75">
      <c r="A117" s="7" t="s">
        <v>48</v>
      </c>
      <c r="B117" s="13">
        <v>8</v>
      </c>
      <c r="C117" s="13">
        <v>8</v>
      </c>
      <c r="D117" s="13">
        <v>8</v>
      </c>
      <c r="E117" s="8">
        <v>7</v>
      </c>
      <c r="F117" s="8">
        <v>6</v>
      </c>
      <c r="G117" s="8">
        <v>6</v>
      </c>
      <c r="H117" s="8">
        <v>6</v>
      </c>
      <c r="I117" s="8">
        <v>7</v>
      </c>
      <c r="J117" s="23">
        <f t="shared" si="14"/>
        <v>7</v>
      </c>
      <c r="K117" s="162"/>
    </row>
    <row r="118" spans="1:11" ht="12.75">
      <c r="A118" s="7" t="s">
        <v>49</v>
      </c>
      <c r="B118" s="8">
        <v>13</v>
      </c>
      <c r="C118" s="8">
        <v>15</v>
      </c>
      <c r="D118" s="8">
        <v>15</v>
      </c>
      <c r="E118" s="13">
        <v>16</v>
      </c>
      <c r="F118" s="8">
        <v>14</v>
      </c>
      <c r="G118" s="8">
        <v>7</v>
      </c>
      <c r="H118" s="8">
        <v>10</v>
      </c>
      <c r="I118" s="8">
        <v>10</v>
      </c>
      <c r="J118" s="23">
        <f t="shared" si="14"/>
        <v>12.5</v>
      </c>
      <c r="K118" s="162"/>
    </row>
    <row r="119" spans="1:11" ht="12.75">
      <c r="A119" s="7" t="s">
        <v>50</v>
      </c>
      <c r="B119" s="13">
        <v>1</v>
      </c>
      <c r="C119" s="8">
        <v>0</v>
      </c>
      <c r="D119" s="13">
        <v>1</v>
      </c>
      <c r="E119" s="13">
        <v>1</v>
      </c>
      <c r="F119" s="13">
        <v>1</v>
      </c>
      <c r="G119" s="8">
        <v>0</v>
      </c>
      <c r="H119" s="13">
        <v>1</v>
      </c>
      <c r="I119" s="13">
        <v>1</v>
      </c>
      <c r="J119" s="23">
        <f t="shared" si="14"/>
        <v>0.75</v>
      </c>
      <c r="K119" s="162"/>
    </row>
    <row r="120" spans="1:11" ht="12.75">
      <c r="A120" s="7" t="s">
        <v>51</v>
      </c>
      <c r="B120" s="13">
        <v>21</v>
      </c>
      <c r="C120" s="8">
        <v>13</v>
      </c>
      <c r="D120" s="8">
        <v>14</v>
      </c>
      <c r="E120" s="8">
        <v>13</v>
      </c>
      <c r="F120" s="8">
        <v>15</v>
      </c>
      <c r="G120" s="8">
        <v>12</v>
      </c>
      <c r="H120" s="8">
        <v>9</v>
      </c>
      <c r="I120" s="8">
        <v>9</v>
      </c>
      <c r="J120" s="23">
        <f t="shared" si="14"/>
        <v>13.25</v>
      </c>
      <c r="K120" s="162"/>
    </row>
    <row r="121" spans="1:11" ht="12.75">
      <c r="A121" s="7" t="s">
        <v>52</v>
      </c>
      <c r="B121" s="13">
        <v>3</v>
      </c>
      <c r="C121" s="8">
        <v>1</v>
      </c>
      <c r="D121" s="8">
        <v>1</v>
      </c>
      <c r="E121" s="8">
        <v>2</v>
      </c>
      <c r="F121" s="8">
        <v>2</v>
      </c>
      <c r="G121" s="8">
        <v>1</v>
      </c>
      <c r="H121" s="8">
        <v>1</v>
      </c>
      <c r="I121" s="8">
        <v>2</v>
      </c>
      <c r="J121" s="23">
        <f t="shared" si="14"/>
        <v>1.625</v>
      </c>
      <c r="K121" s="162"/>
    </row>
    <row r="122" spans="1:11" ht="12.75">
      <c r="A122" s="25"/>
      <c r="B122" s="26"/>
      <c r="C122" s="26"/>
      <c r="D122" s="26"/>
      <c r="E122" s="2"/>
      <c r="F122" s="2"/>
      <c r="G122" s="2"/>
      <c r="H122" s="2"/>
      <c r="I122" s="2"/>
      <c r="J122" s="25"/>
      <c r="K122" s="25"/>
    </row>
    <row r="123" spans="1:11" ht="12.75">
      <c r="A123" s="7" t="s">
        <v>53</v>
      </c>
      <c r="B123" s="8">
        <f aca="true" t="shared" si="15" ref="B123:I123">SUM(B116:B121)</f>
        <v>82</v>
      </c>
      <c r="C123" s="8">
        <f t="shared" si="15"/>
        <v>74</v>
      </c>
      <c r="D123" s="8">
        <f t="shared" si="15"/>
        <v>77</v>
      </c>
      <c r="E123" s="13">
        <f t="shared" si="15"/>
        <v>89</v>
      </c>
      <c r="F123" s="8">
        <f t="shared" si="15"/>
        <v>81</v>
      </c>
      <c r="G123" s="8">
        <f t="shared" si="15"/>
        <v>58</v>
      </c>
      <c r="H123" s="8">
        <f t="shared" si="15"/>
        <v>60</v>
      </c>
      <c r="I123" s="8">
        <f t="shared" si="15"/>
        <v>73</v>
      </c>
      <c r="J123" s="27">
        <f>SUM(J116:J121)</f>
        <v>74.25</v>
      </c>
      <c r="K123" s="162"/>
    </row>
    <row r="126" ht="12.75">
      <c r="I126" s="64" t="s">
        <v>130</v>
      </c>
    </row>
    <row r="127" spans="2:9" ht="12.75">
      <c r="B127" s="35"/>
      <c r="C127" s="35" t="s">
        <v>93</v>
      </c>
      <c r="D127" s="35" t="s">
        <v>121</v>
      </c>
      <c r="E127" s="35" t="s">
        <v>123</v>
      </c>
      <c r="F127" s="35" t="s">
        <v>125</v>
      </c>
      <c r="G127" s="35" t="s">
        <v>126</v>
      </c>
      <c r="H127" s="35" t="s">
        <v>128</v>
      </c>
      <c r="I127" s="35" t="s">
        <v>129</v>
      </c>
    </row>
    <row r="128" ht="13.5" thickBot="1"/>
    <row r="129" spans="1:11" ht="12.75" customHeight="1">
      <c r="A129" s="215" t="s">
        <v>118</v>
      </c>
      <c r="B129" s="14" t="s">
        <v>0</v>
      </c>
      <c r="C129" s="15" t="s">
        <v>1</v>
      </c>
      <c r="D129" s="15" t="s">
        <v>2</v>
      </c>
      <c r="E129" s="15" t="s">
        <v>3</v>
      </c>
      <c r="F129" s="15" t="s">
        <v>4</v>
      </c>
      <c r="G129" s="15" t="s">
        <v>5</v>
      </c>
      <c r="H129" s="15" t="s">
        <v>6</v>
      </c>
      <c r="I129" s="15" t="s">
        <v>7</v>
      </c>
      <c r="J129" s="218" t="s">
        <v>43</v>
      </c>
      <c r="K129" s="163"/>
    </row>
    <row r="130" spans="1:11" ht="12.75" customHeight="1">
      <c r="A130" s="216"/>
      <c r="B130" s="3" t="s">
        <v>45</v>
      </c>
      <c r="C130" s="3" t="s">
        <v>44</v>
      </c>
      <c r="D130" s="3" t="s">
        <v>119</v>
      </c>
      <c r="E130" s="3" t="s">
        <v>44</v>
      </c>
      <c r="F130" s="3" t="s">
        <v>46</v>
      </c>
      <c r="G130" s="3" t="s">
        <v>44</v>
      </c>
      <c r="H130" s="3" t="s">
        <v>44</v>
      </c>
      <c r="I130" s="3" t="s">
        <v>45</v>
      </c>
      <c r="J130" s="219"/>
      <c r="K130" s="164"/>
    </row>
    <row r="131" spans="1:11" ht="13.5" customHeight="1" thickBot="1">
      <c r="A131" s="217"/>
      <c r="B131" s="18">
        <v>41174</v>
      </c>
      <c r="C131" s="19">
        <v>41209</v>
      </c>
      <c r="D131" s="19">
        <v>41223</v>
      </c>
      <c r="E131" s="19">
        <v>41251</v>
      </c>
      <c r="F131" s="19">
        <v>41279</v>
      </c>
      <c r="G131" s="19">
        <v>41322</v>
      </c>
      <c r="H131" s="19">
        <v>41349</v>
      </c>
      <c r="I131" s="19">
        <v>41370</v>
      </c>
      <c r="J131" s="220"/>
      <c r="K131" s="165"/>
    </row>
    <row r="132" spans="1:11" ht="12.75">
      <c r="A132" s="20" t="s">
        <v>47</v>
      </c>
      <c r="B132" s="21">
        <v>47</v>
      </c>
      <c r="C132" s="21">
        <v>29</v>
      </c>
      <c r="D132" s="21">
        <v>42</v>
      </c>
      <c r="E132" s="21">
        <v>30</v>
      </c>
      <c r="F132" s="21">
        <v>47</v>
      </c>
      <c r="G132" s="21">
        <v>38</v>
      </c>
      <c r="H132" s="21">
        <v>32</v>
      </c>
      <c r="I132" s="22">
        <v>53</v>
      </c>
      <c r="J132" s="23">
        <f aca="true" t="shared" si="16" ref="J132:J137">AVERAGE(B132:I132)</f>
        <v>39.75</v>
      </c>
      <c r="K132" s="162"/>
    </row>
    <row r="133" spans="1:11" ht="12.75">
      <c r="A133" s="7" t="s">
        <v>48</v>
      </c>
      <c r="B133" s="8">
        <v>6</v>
      </c>
      <c r="C133" s="8">
        <v>4</v>
      </c>
      <c r="D133" s="8">
        <v>6</v>
      </c>
      <c r="E133" s="8">
        <v>4</v>
      </c>
      <c r="F133" s="8">
        <v>5</v>
      </c>
      <c r="G133" s="13">
        <v>7</v>
      </c>
      <c r="H133" s="13">
        <v>7</v>
      </c>
      <c r="I133" s="8">
        <v>4</v>
      </c>
      <c r="J133" s="23">
        <f t="shared" si="16"/>
        <v>5.375</v>
      </c>
      <c r="K133" s="162"/>
    </row>
    <row r="134" spans="1:11" ht="12.75">
      <c r="A134" s="7" t="s">
        <v>49</v>
      </c>
      <c r="B134" s="8">
        <v>15</v>
      </c>
      <c r="C134" s="8">
        <v>14</v>
      </c>
      <c r="D134" s="13">
        <v>22</v>
      </c>
      <c r="E134" s="8">
        <v>10</v>
      </c>
      <c r="F134" s="8">
        <v>14</v>
      </c>
      <c r="G134" s="8">
        <v>13</v>
      </c>
      <c r="H134" s="8">
        <v>6</v>
      </c>
      <c r="I134" s="8">
        <v>20</v>
      </c>
      <c r="J134" s="23">
        <f t="shared" si="16"/>
        <v>14.25</v>
      </c>
      <c r="K134" s="162"/>
    </row>
    <row r="135" spans="1:11" ht="12.75">
      <c r="A135" s="7" t="s">
        <v>50</v>
      </c>
      <c r="B135" s="13">
        <v>4</v>
      </c>
      <c r="C135" s="13">
        <v>4</v>
      </c>
      <c r="D135" s="8">
        <v>3</v>
      </c>
      <c r="E135" s="8">
        <v>3</v>
      </c>
      <c r="F135" s="8">
        <v>3</v>
      </c>
      <c r="G135" s="8">
        <v>3</v>
      </c>
      <c r="H135" s="8">
        <v>3</v>
      </c>
      <c r="I135" s="13">
        <v>4</v>
      </c>
      <c r="J135" s="23">
        <f t="shared" si="16"/>
        <v>3.375</v>
      </c>
      <c r="K135" s="162"/>
    </row>
    <row r="136" spans="1:11" ht="12.75">
      <c r="A136" s="7" t="s">
        <v>51</v>
      </c>
      <c r="B136" s="8">
        <v>16</v>
      </c>
      <c r="C136" s="8">
        <v>13</v>
      </c>
      <c r="D136" s="13">
        <v>18</v>
      </c>
      <c r="E136" s="8">
        <v>12</v>
      </c>
      <c r="F136" s="8">
        <v>14</v>
      </c>
      <c r="G136" s="8">
        <v>10</v>
      </c>
      <c r="H136" s="8">
        <v>8</v>
      </c>
      <c r="I136" s="8">
        <v>13</v>
      </c>
      <c r="J136" s="23">
        <f t="shared" si="16"/>
        <v>13</v>
      </c>
      <c r="K136" s="162"/>
    </row>
    <row r="137" spans="1:11" ht="12.75">
      <c r="A137" s="7" t="s">
        <v>52</v>
      </c>
      <c r="B137" s="13">
        <v>3</v>
      </c>
      <c r="C137" s="13">
        <v>3</v>
      </c>
      <c r="D137" s="8">
        <v>2</v>
      </c>
      <c r="E137" s="8">
        <v>2</v>
      </c>
      <c r="F137" s="13">
        <v>3</v>
      </c>
      <c r="G137" s="8">
        <v>2</v>
      </c>
      <c r="H137" s="8">
        <v>2</v>
      </c>
      <c r="I137" s="8">
        <v>2</v>
      </c>
      <c r="J137" s="23">
        <f t="shared" si="16"/>
        <v>2.375</v>
      </c>
      <c r="K137" s="162"/>
    </row>
    <row r="138" spans="1:11" ht="12.75">
      <c r="A138" s="25"/>
      <c r="B138" s="26"/>
      <c r="C138" s="26"/>
      <c r="D138" s="26"/>
      <c r="E138" s="2"/>
      <c r="F138" s="2"/>
      <c r="G138" s="2"/>
      <c r="H138" s="2"/>
      <c r="I138" s="2"/>
      <c r="J138" s="25"/>
      <c r="K138" s="25"/>
    </row>
    <row r="139" spans="1:11" ht="12.75">
      <c r="A139" s="7" t="s">
        <v>53</v>
      </c>
      <c r="B139" s="8">
        <f aca="true" t="shared" si="17" ref="B139:I139">SUM(B132:B137)</f>
        <v>91</v>
      </c>
      <c r="C139" s="8">
        <f t="shared" si="17"/>
        <v>67</v>
      </c>
      <c r="D139" s="8">
        <f t="shared" si="17"/>
        <v>93</v>
      </c>
      <c r="E139" s="8">
        <f t="shared" si="17"/>
        <v>61</v>
      </c>
      <c r="F139" s="8">
        <f t="shared" si="17"/>
        <v>86</v>
      </c>
      <c r="G139" s="8">
        <f t="shared" si="17"/>
        <v>73</v>
      </c>
      <c r="H139" s="8">
        <f t="shared" si="17"/>
        <v>58</v>
      </c>
      <c r="I139" s="13">
        <f t="shared" si="17"/>
        <v>96</v>
      </c>
      <c r="J139" s="27">
        <f>SUM(J132:J137)</f>
        <v>78.125</v>
      </c>
      <c r="K139" s="162"/>
    </row>
    <row r="142" spans="5:9" ht="12.75">
      <c r="E142" s="64" t="s">
        <v>146</v>
      </c>
      <c r="H142" s="64" t="s">
        <v>146</v>
      </c>
      <c r="I142" s="64" t="s">
        <v>130</v>
      </c>
    </row>
    <row r="143" spans="2:9" ht="12.75">
      <c r="B143" s="35" t="s">
        <v>113</v>
      </c>
      <c r="C143" s="35" t="s">
        <v>140</v>
      </c>
      <c r="D143" s="35"/>
      <c r="E143" s="35" t="s">
        <v>145</v>
      </c>
      <c r="F143" s="35"/>
      <c r="G143" s="35" t="s">
        <v>148</v>
      </c>
      <c r="H143" s="35" t="s">
        <v>65</v>
      </c>
      <c r="I143" s="35" t="s">
        <v>152</v>
      </c>
    </row>
    <row r="144" ht="13.5" thickBot="1"/>
    <row r="145" spans="1:11" ht="12.75" customHeight="1">
      <c r="A145" s="215" t="s">
        <v>141</v>
      </c>
      <c r="B145" s="14" t="s">
        <v>0</v>
      </c>
      <c r="C145" s="15" t="s">
        <v>1</v>
      </c>
      <c r="D145" s="15" t="s">
        <v>2</v>
      </c>
      <c r="E145" s="15" t="s">
        <v>3</v>
      </c>
      <c r="F145" s="15" t="s">
        <v>4</v>
      </c>
      <c r="G145" s="15" t="s">
        <v>5</v>
      </c>
      <c r="H145" s="15" t="s">
        <v>6</v>
      </c>
      <c r="I145" s="15" t="s">
        <v>7</v>
      </c>
      <c r="J145" s="218" t="s">
        <v>43</v>
      </c>
      <c r="K145" s="163"/>
    </row>
    <row r="146" spans="1:11" ht="12.75" customHeight="1">
      <c r="A146" s="216"/>
      <c r="B146" s="3" t="s">
        <v>44</v>
      </c>
      <c r="C146" s="3" t="s">
        <v>44</v>
      </c>
      <c r="D146" s="3" t="s">
        <v>45</v>
      </c>
      <c r="E146" s="3" t="s">
        <v>46</v>
      </c>
      <c r="F146" s="3" t="s">
        <v>45</v>
      </c>
      <c r="G146" s="3" t="s">
        <v>44</v>
      </c>
      <c r="H146" s="3" t="s">
        <v>46</v>
      </c>
      <c r="I146" s="3" t="s">
        <v>45</v>
      </c>
      <c r="J146" s="219"/>
      <c r="K146" s="164"/>
    </row>
    <row r="147" spans="1:11" ht="13.5" customHeight="1" thickBot="1">
      <c r="A147" s="217"/>
      <c r="B147" s="18">
        <v>41545</v>
      </c>
      <c r="C147" s="19">
        <v>41566</v>
      </c>
      <c r="D147" s="19">
        <v>41580</v>
      </c>
      <c r="E147" s="19">
        <v>41608</v>
      </c>
      <c r="F147" s="19">
        <v>41622</v>
      </c>
      <c r="G147" s="19">
        <v>41643</v>
      </c>
      <c r="H147" s="19">
        <v>41686</v>
      </c>
      <c r="I147" s="19">
        <v>41748</v>
      </c>
      <c r="J147" s="220"/>
      <c r="K147" s="165"/>
    </row>
    <row r="148" spans="1:14" ht="13.5" customHeight="1">
      <c r="A148" s="7" t="s">
        <v>138</v>
      </c>
      <c r="B148" s="69">
        <v>11</v>
      </c>
      <c r="C148" s="74">
        <v>13</v>
      </c>
      <c r="D148" s="72">
        <v>18</v>
      </c>
      <c r="E148" s="69">
        <v>14</v>
      </c>
      <c r="F148" s="72">
        <v>18</v>
      </c>
      <c r="G148" s="69">
        <v>17</v>
      </c>
      <c r="H148" s="69">
        <v>14</v>
      </c>
      <c r="I148" s="69">
        <v>16</v>
      </c>
      <c r="J148" s="23">
        <f aca="true" t="shared" si="18" ref="J148:J157">AVERAGE(B148:I148)</f>
        <v>15.125</v>
      </c>
      <c r="K148" s="162"/>
      <c r="N148" s="99"/>
    </row>
    <row r="149" spans="1:14" ht="13.5" customHeight="1">
      <c r="A149" s="7" t="s">
        <v>139</v>
      </c>
      <c r="B149" s="71">
        <v>4</v>
      </c>
      <c r="C149" s="71">
        <v>4</v>
      </c>
      <c r="D149" s="71">
        <v>4</v>
      </c>
      <c r="E149" s="70">
        <v>3</v>
      </c>
      <c r="F149" s="70">
        <v>3</v>
      </c>
      <c r="G149" s="73">
        <v>5</v>
      </c>
      <c r="H149" s="70">
        <v>3</v>
      </c>
      <c r="I149" s="71">
        <v>4</v>
      </c>
      <c r="J149" s="23">
        <f t="shared" si="18"/>
        <v>3.75</v>
      </c>
      <c r="K149" s="162"/>
      <c r="N149" s="99"/>
    </row>
    <row r="150" spans="1:11" ht="12.75">
      <c r="A150" s="20" t="s">
        <v>47</v>
      </c>
      <c r="B150" s="21">
        <v>17</v>
      </c>
      <c r="C150" s="22">
        <v>22</v>
      </c>
      <c r="D150" s="21">
        <v>20</v>
      </c>
      <c r="E150" s="21">
        <v>17</v>
      </c>
      <c r="F150" s="22">
        <v>22</v>
      </c>
      <c r="G150" s="21">
        <v>19</v>
      </c>
      <c r="H150" s="21">
        <v>21</v>
      </c>
      <c r="I150" s="21">
        <v>14</v>
      </c>
      <c r="J150" s="23">
        <f t="shared" si="18"/>
        <v>19</v>
      </c>
      <c r="K150" s="162"/>
    </row>
    <row r="151" spans="1:11" ht="12.75">
      <c r="A151" s="7" t="s">
        <v>48</v>
      </c>
      <c r="B151" s="8">
        <v>3</v>
      </c>
      <c r="C151" s="8">
        <v>4</v>
      </c>
      <c r="D151" s="8">
        <v>5</v>
      </c>
      <c r="E151" s="8">
        <v>4</v>
      </c>
      <c r="F151" s="8">
        <v>3</v>
      </c>
      <c r="G151" s="13">
        <v>6</v>
      </c>
      <c r="H151" s="8">
        <v>3</v>
      </c>
      <c r="I151" s="8">
        <v>4</v>
      </c>
      <c r="J151" s="23">
        <f t="shared" si="18"/>
        <v>4</v>
      </c>
      <c r="K151" s="162"/>
    </row>
    <row r="152" spans="1:11" ht="12.75">
      <c r="A152" s="7" t="s">
        <v>49</v>
      </c>
      <c r="B152" s="8">
        <v>18</v>
      </c>
      <c r="C152" s="8">
        <v>18</v>
      </c>
      <c r="D152" s="8">
        <v>21</v>
      </c>
      <c r="E152" s="13">
        <v>22</v>
      </c>
      <c r="F152" s="8">
        <v>21</v>
      </c>
      <c r="G152" s="8">
        <v>16</v>
      </c>
      <c r="H152" s="8">
        <v>15</v>
      </c>
      <c r="I152" s="8">
        <v>13</v>
      </c>
      <c r="J152" s="23">
        <f t="shared" si="18"/>
        <v>18</v>
      </c>
      <c r="K152" s="162"/>
    </row>
    <row r="153" spans="1:11" ht="12.75">
      <c r="A153" s="7" t="s">
        <v>50</v>
      </c>
      <c r="B153" s="8">
        <v>4</v>
      </c>
      <c r="C153" s="13">
        <v>5</v>
      </c>
      <c r="D153" s="13">
        <v>5</v>
      </c>
      <c r="E153" s="8">
        <v>3</v>
      </c>
      <c r="F153" s="13">
        <v>5</v>
      </c>
      <c r="G153" s="13">
        <v>5</v>
      </c>
      <c r="H153" s="8">
        <v>4</v>
      </c>
      <c r="I153" s="13">
        <v>5</v>
      </c>
      <c r="J153" s="23">
        <f t="shared" si="18"/>
        <v>4.5</v>
      </c>
      <c r="K153" s="162"/>
    </row>
    <row r="154" spans="1:11" ht="12.75">
      <c r="A154" s="7" t="s">
        <v>51</v>
      </c>
      <c r="B154" s="8">
        <v>12</v>
      </c>
      <c r="C154" s="8">
        <v>11</v>
      </c>
      <c r="D154" s="13">
        <v>13</v>
      </c>
      <c r="E154" s="8">
        <v>11</v>
      </c>
      <c r="F154" s="13">
        <v>13</v>
      </c>
      <c r="G154" s="8">
        <v>12</v>
      </c>
      <c r="H154" s="8">
        <v>9</v>
      </c>
      <c r="I154" s="8">
        <v>12</v>
      </c>
      <c r="J154" s="23">
        <f t="shared" si="18"/>
        <v>11.625</v>
      </c>
      <c r="K154" s="162"/>
    </row>
    <row r="155" spans="1:11" ht="12.75">
      <c r="A155" s="7" t="s">
        <v>52</v>
      </c>
      <c r="B155" s="13">
        <v>2</v>
      </c>
      <c r="C155" s="8">
        <v>1</v>
      </c>
      <c r="D155" s="13">
        <v>2</v>
      </c>
      <c r="E155" s="13">
        <v>2</v>
      </c>
      <c r="F155" s="8">
        <v>1</v>
      </c>
      <c r="G155" s="13">
        <v>2</v>
      </c>
      <c r="H155" s="13">
        <v>2</v>
      </c>
      <c r="I155" s="8">
        <v>1</v>
      </c>
      <c r="J155" s="23">
        <f t="shared" si="18"/>
        <v>1.625</v>
      </c>
      <c r="K155" s="162"/>
    </row>
    <row r="156" spans="1:11" ht="12.75">
      <c r="A156" s="25"/>
      <c r="B156" s="26"/>
      <c r="C156" s="26"/>
      <c r="D156" s="26"/>
      <c r="E156" s="2"/>
      <c r="F156" s="2"/>
      <c r="G156" s="2"/>
      <c r="H156" s="2"/>
      <c r="I156" s="2"/>
      <c r="J156" s="25"/>
      <c r="K156" s="25"/>
    </row>
    <row r="157" spans="1:11" ht="12.75">
      <c r="A157" s="7" t="s">
        <v>53</v>
      </c>
      <c r="B157" s="71">
        <f aca="true" t="shared" si="19" ref="B157:I157">SUM(B148:B155)</f>
        <v>71</v>
      </c>
      <c r="C157" s="71">
        <f t="shared" si="19"/>
        <v>78</v>
      </c>
      <c r="D157" s="73">
        <f t="shared" si="19"/>
        <v>88</v>
      </c>
      <c r="E157" s="71">
        <f t="shared" si="19"/>
        <v>76</v>
      </c>
      <c r="F157" s="71">
        <f t="shared" si="19"/>
        <v>86</v>
      </c>
      <c r="G157" s="71">
        <f t="shared" si="19"/>
        <v>82</v>
      </c>
      <c r="H157" s="71">
        <f t="shared" si="19"/>
        <v>71</v>
      </c>
      <c r="I157" s="71">
        <f t="shared" si="19"/>
        <v>69</v>
      </c>
      <c r="J157" s="27">
        <f t="shared" si="18"/>
        <v>77.625</v>
      </c>
      <c r="K157" s="162"/>
    </row>
    <row r="160" spans="2:9" ht="12.75">
      <c r="B160" s="64" t="s">
        <v>146</v>
      </c>
      <c r="E160" s="64" t="s">
        <v>146</v>
      </c>
      <c r="F160" s="64" t="s">
        <v>163</v>
      </c>
      <c r="G160" s="64" t="s">
        <v>164</v>
      </c>
      <c r="H160" s="64"/>
      <c r="I160" s="64" t="s">
        <v>164</v>
      </c>
    </row>
    <row r="161" spans="2:9" ht="12.75">
      <c r="B161" s="35" t="s">
        <v>157</v>
      </c>
      <c r="C161" s="35" t="s">
        <v>160</v>
      </c>
      <c r="D161" s="35" t="s">
        <v>161</v>
      </c>
      <c r="E161" s="35" t="s">
        <v>162</v>
      </c>
      <c r="F161" s="35" t="s">
        <v>140</v>
      </c>
      <c r="G161" s="35" t="s">
        <v>165</v>
      </c>
      <c r="H161" s="35" t="s">
        <v>168</v>
      </c>
      <c r="I161" s="35" t="s">
        <v>106</v>
      </c>
    </row>
    <row r="162" ht="13.5" thickBot="1"/>
    <row r="163" spans="1:11" ht="12.75" customHeight="1">
      <c r="A163" s="215" t="s">
        <v>153</v>
      </c>
      <c r="B163" s="14" t="s">
        <v>0</v>
      </c>
      <c r="C163" s="15" t="s">
        <v>1</v>
      </c>
      <c r="D163" s="15" t="s">
        <v>2</v>
      </c>
      <c r="E163" s="15" t="s">
        <v>3</v>
      </c>
      <c r="F163" s="15" t="s">
        <v>4</v>
      </c>
      <c r="G163" s="15" t="s">
        <v>5</v>
      </c>
      <c r="H163" s="15" t="s">
        <v>6</v>
      </c>
      <c r="I163" s="15" t="s">
        <v>7</v>
      </c>
      <c r="J163" s="218" t="s">
        <v>43</v>
      </c>
      <c r="K163" s="163"/>
    </row>
    <row r="164" spans="1:14" ht="12.75" customHeight="1">
      <c r="A164" s="216"/>
      <c r="B164" s="3" t="s">
        <v>46</v>
      </c>
      <c r="C164" s="3" t="s">
        <v>44</v>
      </c>
      <c r="D164" s="3" t="s">
        <v>44</v>
      </c>
      <c r="E164" s="3" t="s">
        <v>46</v>
      </c>
      <c r="F164" s="3" t="s">
        <v>119</v>
      </c>
      <c r="G164" s="3" t="s">
        <v>45</v>
      </c>
      <c r="H164" s="3" t="s">
        <v>44</v>
      </c>
      <c r="I164" s="3" t="s">
        <v>45</v>
      </c>
      <c r="J164" s="219"/>
      <c r="K164" s="164"/>
      <c r="N164" s="105"/>
    </row>
    <row r="165" spans="1:14" ht="13.5" customHeight="1" thickBot="1">
      <c r="A165" s="217"/>
      <c r="B165" s="18">
        <v>41909</v>
      </c>
      <c r="C165" s="19">
        <v>41937</v>
      </c>
      <c r="D165" s="19">
        <v>41951</v>
      </c>
      <c r="E165" s="19">
        <v>41979</v>
      </c>
      <c r="F165" s="19">
        <v>42007</v>
      </c>
      <c r="G165" s="19">
        <v>42036</v>
      </c>
      <c r="H165" s="19">
        <v>42049</v>
      </c>
      <c r="I165" s="19">
        <v>42098</v>
      </c>
      <c r="J165" s="220"/>
      <c r="K165" s="165"/>
      <c r="M165" s="104"/>
      <c r="N165" s="105"/>
    </row>
    <row r="166" spans="1:14" ht="13.5" customHeight="1">
      <c r="A166" s="7" t="s">
        <v>138</v>
      </c>
      <c r="B166" s="74">
        <v>10</v>
      </c>
      <c r="C166" s="74">
        <v>14</v>
      </c>
      <c r="D166" s="72">
        <v>17</v>
      </c>
      <c r="E166" s="74">
        <v>15</v>
      </c>
      <c r="F166" s="74">
        <v>15</v>
      </c>
      <c r="G166" s="74">
        <v>11</v>
      </c>
      <c r="H166" s="74">
        <v>10</v>
      </c>
      <c r="I166" s="74">
        <v>13</v>
      </c>
      <c r="J166" s="23">
        <f aca="true" t="shared" si="20" ref="J166:J173">AVERAGE(B166:I166)</f>
        <v>13.125</v>
      </c>
      <c r="K166" s="162"/>
      <c r="N166" s="105"/>
    </row>
    <row r="167" spans="1:14" ht="13.5" customHeight="1">
      <c r="A167" s="7" t="s">
        <v>139</v>
      </c>
      <c r="B167" s="71">
        <v>3</v>
      </c>
      <c r="C167" s="8">
        <v>0</v>
      </c>
      <c r="D167" s="71">
        <v>3</v>
      </c>
      <c r="E167" s="71">
        <v>3</v>
      </c>
      <c r="F167" s="71">
        <v>1</v>
      </c>
      <c r="G167" s="71">
        <v>1</v>
      </c>
      <c r="H167" s="73">
        <v>4</v>
      </c>
      <c r="I167" s="71">
        <v>3</v>
      </c>
      <c r="J167" s="23">
        <f t="shared" si="20"/>
        <v>2.25</v>
      </c>
      <c r="K167" s="162"/>
      <c r="N167" s="105"/>
    </row>
    <row r="168" spans="1:14" ht="12.75">
      <c r="A168" s="20" t="s">
        <v>47</v>
      </c>
      <c r="B168" s="21">
        <v>20</v>
      </c>
      <c r="C168" s="21">
        <v>25</v>
      </c>
      <c r="D168" s="22">
        <v>27</v>
      </c>
      <c r="E168" s="21">
        <v>22</v>
      </c>
      <c r="F168" s="21">
        <v>24</v>
      </c>
      <c r="G168" s="21">
        <v>22</v>
      </c>
      <c r="H168" s="21">
        <v>18</v>
      </c>
      <c r="I168" s="21">
        <v>23</v>
      </c>
      <c r="J168" s="23">
        <f t="shared" si="20"/>
        <v>22.625</v>
      </c>
      <c r="K168" s="162"/>
      <c r="N168" s="105"/>
    </row>
    <row r="169" spans="1:14" ht="12.75">
      <c r="A169" s="7" t="s">
        <v>48</v>
      </c>
      <c r="B169" s="13">
        <v>5</v>
      </c>
      <c r="C169" s="8">
        <v>4</v>
      </c>
      <c r="D169" s="13">
        <v>5</v>
      </c>
      <c r="E169" s="8">
        <v>3</v>
      </c>
      <c r="F169" s="13">
        <v>5</v>
      </c>
      <c r="G169" s="8">
        <v>2</v>
      </c>
      <c r="H169" s="8">
        <v>2</v>
      </c>
      <c r="I169" s="8">
        <v>4</v>
      </c>
      <c r="J169" s="23">
        <f t="shared" si="20"/>
        <v>3.75</v>
      </c>
      <c r="K169" s="162"/>
      <c r="N169" s="105"/>
    </row>
    <row r="170" spans="1:14" ht="12.75">
      <c r="A170" s="7" t="s">
        <v>49</v>
      </c>
      <c r="B170" s="8">
        <v>18</v>
      </c>
      <c r="C170" s="8">
        <v>16</v>
      </c>
      <c r="D170" s="13">
        <v>24</v>
      </c>
      <c r="E170" s="8">
        <v>20</v>
      </c>
      <c r="F170" s="8">
        <v>21</v>
      </c>
      <c r="G170" s="8">
        <v>17</v>
      </c>
      <c r="H170" s="8">
        <v>10</v>
      </c>
      <c r="I170" s="8">
        <v>18</v>
      </c>
      <c r="J170" s="23">
        <f t="shared" si="20"/>
        <v>18</v>
      </c>
      <c r="K170" s="162"/>
      <c r="N170" s="105"/>
    </row>
    <row r="171" spans="1:14" ht="12.75">
      <c r="A171" s="7" t="s">
        <v>50</v>
      </c>
      <c r="B171" s="8">
        <v>4</v>
      </c>
      <c r="C171" s="13">
        <v>5</v>
      </c>
      <c r="D171" s="13">
        <v>5</v>
      </c>
      <c r="E171" s="8">
        <v>4</v>
      </c>
      <c r="F171" s="8">
        <v>3</v>
      </c>
      <c r="G171" s="8">
        <v>3</v>
      </c>
      <c r="H171" s="8">
        <v>4</v>
      </c>
      <c r="I171" s="8">
        <v>3</v>
      </c>
      <c r="J171" s="23">
        <f t="shared" si="20"/>
        <v>3.875</v>
      </c>
      <c r="K171" s="162"/>
      <c r="N171" s="105"/>
    </row>
    <row r="172" spans="1:14" ht="12.75">
      <c r="A172" s="7" t="s">
        <v>51</v>
      </c>
      <c r="B172" s="8">
        <v>12</v>
      </c>
      <c r="C172" s="13">
        <v>16</v>
      </c>
      <c r="D172" s="8">
        <v>11</v>
      </c>
      <c r="E172" s="8">
        <v>12</v>
      </c>
      <c r="F172" s="8">
        <v>12</v>
      </c>
      <c r="G172" s="8">
        <v>8</v>
      </c>
      <c r="H172" s="8">
        <v>15</v>
      </c>
      <c r="I172" s="8">
        <v>11</v>
      </c>
      <c r="J172" s="23">
        <f t="shared" si="20"/>
        <v>12.125</v>
      </c>
      <c r="K172" s="162"/>
      <c r="N172" s="105"/>
    </row>
    <row r="173" spans="1:14" ht="12.75">
      <c r="A173" s="7" t="s">
        <v>52</v>
      </c>
      <c r="B173" s="8">
        <v>2</v>
      </c>
      <c r="C173" s="13">
        <v>3</v>
      </c>
      <c r="D173" s="13">
        <v>3</v>
      </c>
      <c r="E173" s="13">
        <v>3</v>
      </c>
      <c r="F173" s="13">
        <v>3</v>
      </c>
      <c r="G173" s="13">
        <v>3</v>
      </c>
      <c r="H173" s="13">
        <v>3</v>
      </c>
      <c r="I173" s="8">
        <v>2</v>
      </c>
      <c r="J173" s="23">
        <f t="shared" si="20"/>
        <v>2.75</v>
      </c>
      <c r="K173" s="162"/>
      <c r="N173" s="105"/>
    </row>
    <row r="174" spans="1:14" ht="12.75">
      <c r="A174" s="25"/>
      <c r="B174" s="26"/>
      <c r="C174" s="26"/>
      <c r="D174" s="26"/>
      <c r="E174" s="2"/>
      <c r="F174" s="2"/>
      <c r="G174" s="2"/>
      <c r="H174" s="2"/>
      <c r="I174" s="2"/>
      <c r="J174" s="25"/>
      <c r="K174" s="25"/>
      <c r="N174" s="105"/>
    </row>
    <row r="175" spans="1:14" ht="12.75">
      <c r="A175" s="7" t="s">
        <v>53</v>
      </c>
      <c r="B175" s="71">
        <f aca="true" t="shared" si="21" ref="B175:I175">SUM(B166:B173)</f>
        <v>74</v>
      </c>
      <c r="C175" s="71">
        <f t="shared" si="21"/>
        <v>83</v>
      </c>
      <c r="D175" s="73">
        <f t="shared" si="21"/>
        <v>95</v>
      </c>
      <c r="E175" s="71">
        <f t="shared" si="21"/>
        <v>82</v>
      </c>
      <c r="F175" s="71">
        <f t="shared" si="21"/>
        <v>84</v>
      </c>
      <c r="G175" s="71">
        <f t="shared" si="21"/>
        <v>67</v>
      </c>
      <c r="H175" s="71">
        <f t="shared" si="21"/>
        <v>66</v>
      </c>
      <c r="I175" s="71">
        <f t="shared" si="21"/>
        <v>77</v>
      </c>
      <c r="J175" s="27">
        <f>AVERAGE(B175:I175)</f>
        <v>78.5</v>
      </c>
      <c r="K175" s="162"/>
      <c r="N175" s="105"/>
    </row>
    <row r="176" ht="12.75">
      <c r="N176" s="105"/>
    </row>
    <row r="177" ht="12.75">
      <c r="N177" s="105"/>
    </row>
    <row r="178" spans="2:14" ht="12.75">
      <c r="B178" s="64" t="s">
        <v>170</v>
      </c>
      <c r="C178" s="64" t="s">
        <v>178</v>
      </c>
      <c r="D178" s="64" t="s">
        <v>178</v>
      </c>
      <c r="E178" s="64" t="s">
        <v>178</v>
      </c>
      <c r="F178" s="64" t="s">
        <v>163</v>
      </c>
      <c r="G178" s="64" t="s">
        <v>170</v>
      </c>
      <c r="H178" s="64" t="s">
        <v>170</v>
      </c>
      <c r="I178" s="64" t="s">
        <v>164</v>
      </c>
      <c r="N178" s="105"/>
    </row>
    <row r="179" spans="2:14" ht="12.75">
      <c r="B179" s="35" t="s">
        <v>90</v>
      </c>
      <c r="C179" s="35" t="s">
        <v>173</v>
      </c>
      <c r="D179" s="35" t="s">
        <v>174</v>
      </c>
      <c r="E179" s="35" t="s">
        <v>109</v>
      </c>
      <c r="F179" s="35" t="s">
        <v>177</v>
      </c>
      <c r="G179" s="35" t="s">
        <v>94</v>
      </c>
      <c r="H179" s="35" t="s">
        <v>180</v>
      </c>
      <c r="I179" s="35" t="s">
        <v>90</v>
      </c>
      <c r="N179" s="105"/>
    </row>
    <row r="180" ht="13.5" thickBot="1">
      <c r="N180" s="105"/>
    </row>
    <row r="181" spans="1:14" ht="12.75" customHeight="1">
      <c r="A181" s="215" t="s">
        <v>171</v>
      </c>
      <c r="B181" s="14" t="s">
        <v>0</v>
      </c>
      <c r="C181" s="15" t="s">
        <v>1</v>
      </c>
      <c r="D181" s="15" t="s">
        <v>2</v>
      </c>
      <c r="E181" s="15" t="s">
        <v>3</v>
      </c>
      <c r="F181" s="15" t="s">
        <v>4</v>
      </c>
      <c r="G181" s="15" t="s">
        <v>5</v>
      </c>
      <c r="H181" s="15" t="s">
        <v>6</v>
      </c>
      <c r="I181" s="15" t="s">
        <v>7</v>
      </c>
      <c r="J181" s="218" t="s">
        <v>43</v>
      </c>
      <c r="K181" s="163"/>
      <c r="N181" s="105"/>
    </row>
    <row r="182" spans="1:14" ht="12.75" customHeight="1">
      <c r="A182" s="216"/>
      <c r="B182" s="3" t="s">
        <v>46</v>
      </c>
      <c r="C182" s="3" t="s">
        <v>44</v>
      </c>
      <c r="D182" s="3" t="s">
        <v>44</v>
      </c>
      <c r="E182" s="3" t="s">
        <v>44</v>
      </c>
      <c r="F182" s="3" t="s">
        <v>119</v>
      </c>
      <c r="G182" s="3" t="s">
        <v>46</v>
      </c>
      <c r="H182" s="3" t="s">
        <v>46</v>
      </c>
      <c r="I182" s="3" t="s">
        <v>45</v>
      </c>
      <c r="J182" s="219"/>
      <c r="K182" s="164"/>
      <c r="N182" s="105"/>
    </row>
    <row r="183" spans="1:14" ht="13.5" customHeight="1" thickBot="1">
      <c r="A183" s="217"/>
      <c r="B183" s="18">
        <v>42273</v>
      </c>
      <c r="C183" s="19">
        <v>42301</v>
      </c>
      <c r="D183" s="19">
        <v>42315</v>
      </c>
      <c r="E183" s="19">
        <v>42343</v>
      </c>
      <c r="F183" s="19">
        <v>42371</v>
      </c>
      <c r="G183" s="19">
        <v>42400</v>
      </c>
      <c r="H183" s="19">
        <v>42434</v>
      </c>
      <c r="I183" s="19">
        <v>42448</v>
      </c>
      <c r="J183" s="220"/>
      <c r="K183" s="165"/>
      <c r="M183" s="104"/>
      <c r="N183" s="105"/>
    </row>
    <row r="184" spans="1:14" ht="13.5" customHeight="1">
      <c r="A184" s="7" t="s">
        <v>138</v>
      </c>
      <c r="B184" s="74">
        <v>10</v>
      </c>
      <c r="C184" s="74">
        <v>13</v>
      </c>
      <c r="D184" s="8">
        <v>14</v>
      </c>
      <c r="E184" s="8">
        <v>18</v>
      </c>
      <c r="F184" s="74">
        <v>16</v>
      </c>
      <c r="G184" s="74">
        <v>15</v>
      </c>
      <c r="H184" s="74">
        <v>16</v>
      </c>
      <c r="I184" s="98">
        <v>23</v>
      </c>
      <c r="J184" s="23">
        <f aca="true" t="shared" si="22" ref="J184:J193">AVERAGE(B184:I184)</f>
        <v>15.625</v>
      </c>
      <c r="K184" s="162"/>
      <c r="N184" s="99"/>
    </row>
    <row r="185" spans="1:14" ht="13.5" customHeight="1">
      <c r="A185" s="7" t="s">
        <v>139</v>
      </c>
      <c r="B185" s="71">
        <v>0</v>
      </c>
      <c r="C185" s="8">
        <v>1</v>
      </c>
      <c r="D185" s="8">
        <v>1</v>
      </c>
      <c r="E185" s="88">
        <v>2</v>
      </c>
      <c r="F185" s="71">
        <v>1</v>
      </c>
      <c r="G185" s="90">
        <v>2</v>
      </c>
      <c r="H185" s="90">
        <v>2</v>
      </c>
      <c r="I185" s="90">
        <v>2</v>
      </c>
      <c r="J185" s="23">
        <f t="shared" si="22"/>
        <v>1.375</v>
      </c>
      <c r="K185" s="162"/>
      <c r="N185" s="99"/>
    </row>
    <row r="186" spans="1:11" ht="12.75">
      <c r="A186" s="20" t="s">
        <v>47</v>
      </c>
      <c r="B186" s="21">
        <v>20</v>
      </c>
      <c r="C186" s="21">
        <v>24</v>
      </c>
      <c r="D186" s="21">
        <v>23</v>
      </c>
      <c r="E186" s="21">
        <v>17</v>
      </c>
      <c r="F186" s="21">
        <v>20</v>
      </c>
      <c r="G186" s="21">
        <v>17</v>
      </c>
      <c r="H186" s="89">
        <v>25</v>
      </c>
      <c r="I186" s="21">
        <v>23</v>
      </c>
      <c r="J186" s="23">
        <f t="shared" si="22"/>
        <v>21.125</v>
      </c>
      <c r="K186" s="162"/>
    </row>
    <row r="187" spans="1:11" ht="12.75">
      <c r="A187" s="7" t="s">
        <v>48</v>
      </c>
      <c r="B187" s="88">
        <v>5</v>
      </c>
      <c r="C187" s="8">
        <v>4</v>
      </c>
      <c r="D187" s="88">
        <v>5</v>
      </c>
      <c r="E187" s="8">
        <v>3</v>
      </c>
      <c r="F187" s="8">
        <v>1</v>
      </c>
      <c r="G187" s="8">
        <v>3</v>
      </c>
      <c r="H187" s="8">
        <v>2</v>
      </c>
      <c r="I187" s="8">
        <v>4</v>
      </c>
      <c r="J187" s="23">
        <f t="shared" si="22"/>
        <v>3.375</v>
      </c>
      <c r="K187" s="162"/>
    </row>
    <row r="188" spans="1:11" ht="12.75">
      <c r="A188" s="7" t="s">
        <v>49</v>
      </c>
      <c r="B188" s="8">
        <v>17</v>
      </c>
      <c r="C188" s="88">
        <v>27</v>
      </c>
      <c r="D188" s="8">
        <v>19</v>
      </c>
      <c r="E188" s="8">
        <v>20</v>
      </c>
      <c r="F188" s="8">
        <v>21</v>
      </c>
      <c r="G188" s="8">
        <v>17</v>
      </c>
      <c r="H188" s="8">
        <v>16</v>
      </c>
      <c r="I188" s="8">
        <v>20</v>
      </c>
      <c r="J188" s="23">
        <f t="shared" si="22"/>
        <v>19.625</v>
      </c>
      <c r="K188" s="162"/>
    </row>
    <row r="189" spans="1:11" ht="12.75">
      <c r="A189" s="7" t="s">
        <v>50</v>
      </c>
      <c r="B189" s="8">
        <v>3</v>
      </c>
      <c r="C189" s="88">
        <v>5</v>
      </c>
      <c r="D189" s="8">
        <v>4</v>
      </c>
      <c r="E189" s="8">
        <v>3</v>
      </c>
      <c r="F189" s="8">
        <v>4</v>
      </c>
      <c r="G189" s="8">
        <v>2</v>
      </c>
      <c r="H189" s="8">
        <v>3</v>
      </c>
      <c r="I189" s="8">
        <v>4</v>
      </c>
      <c r="J189" s="23">
        <f t="shared" si="22"/>
        <v>3.5</v>
      </c>
      <c r="K189" s="162"/>
    </row>
    <row r="190" spans="1:11" ht="12.75">
      <c r="A190" s="7" t="s">
        <v>51</v>
      </c>
      <c r="B190" s="88">
        <v>21</v>
      </c>
      <c r="C190" s="8">
        <v>18</v>
      </c>
      <c r="D190" s="8">
        <v>10</v>
      </c>
      <c r="E190" s="8">
        <v>9</v>
      </c>
      <c r="F190" s="8">
        <v>16</v>
      </c>
      <c r="G190" s="8">
        <v>6</v>
      </c>
      <c r="H190" s="8">
        <v>8</v>
      </c>
      <c r="I190" s="8">
        <v>16</v>
      </c>
      <c r="J190" s="23">
        <f t="shared" si="22"/>
        <v>13</v>
      </c>
      <c r="K190" s="162"/>
    </row>
    <row r="191" spans="1:11" ht="12.75">
      <c r="A191" s="7" t="s">
        <v>52</v>
      </c>
      <c r="B191" s="8">
        <v>2</v>
      </c>
      <c r="C191" s="88">
        <v>4</v>
      </c>
      <c r="D191" s="88">
        <v>4</v>
      </c>
      <c r="E191" s="8">
        <v>3</v>
      </c>
      <c r="F191" s="8">
        <v>3</v>
      </c>
      <c r="G191" s="8">
        <v>2</v>
      </c>
      <c r="H191" s="8">
        <v>2</v>
      </c>
      <c r="I191" s="8">
        <v>2</v>
      </c>
      <c r="J191" s="23">
        <f t="shared" si="22"/>
        <v>2.75</v>
      </c>
      <c r="K191" s="162"/>
    </row>
    <row r="192" spans="1:11" ht="12.75">
      <c r="A192" s="25"/>
      <c r="B192" s="26"/>
      <c r="C192" s="26"/>
      <c r="D192" s="26"/>
      <c r="E192" s="2"/>
      <c r="F192" s="2"/>
      <c r="G192" s="2"/>
      <c r="H192" s="2"/>
      <c r="I192" s="2"/>
      <c r="J192" s="25"/>
      <c r="K192" s="25"/>
    </row>
    <row r="193" spans="1:11" ht="12.75">
      <c r="A193" s="7" t="s">
        <v>53</v>
      </c>
      <c r="B193" s="71">
        <f aca="true" t="shared" si="23" ref="B193:I193">SUM(B184:B191)</f>
        <v>78</v>
      </c>
      <c r="C193" s="90">
        <f t="shared" si="23"/>
        <v>96</v>
      </c>
      <c r="D193" s="71">
        <f t="shared" si="23"/>
        <v>80</v>
      </c>
      <c r="E193" s="71">
        <f t="shared" si="23"/>
        <v>75</v>
      </c>
      <c r="F193" s="71">
        <f t="shared" si="23"/>
        <v>82</v>
      </c>
      <c r="G193" s="71">
        <f t="shared" si="23"/>
        <v>64</v>
      </c>
      <c r="H193" s="71">
        <f t="shared" si="23"/>
        <v>74</v>
      </c>
      <c r="I193" s="71">
        <f t="shared" si="23"/>
        <v>94</v>
      </c>
      <c r="J193" s="27">
        <f t="shared" si="22"/>
        <v>80.375</v>
      </c>
      <c r="K193" s="162"/>
    </row>
    <row r="196" spans="2:14" ht="12.75">
      <c r="B196" s="64" t="s">
        <v>164</v>
      </c>
      <c r="C196" s="64" t="s">
        <v>164</v>
      </c>
      <c r="D196" s="64" t="s">
        <v>178</v>
      </c>
      <c r="E196" s="64" t="s">
        <v>178</v>
      </c>
      <c r="F196" s="64" t="s">
        <v>170</v>
      </c>
      <c r="G196" s="64" t="s">
        <v>164</v>
      </c>
      <c r="H196" s="64" t="s">
        <v>178</v>
      </c>
      <c r="I196" s="64" t="s">
        <v>170</v>
      </c>
      <c r="M196" s="95"/>
      <c r="N196" s="106"/>
    </row>
    <row r="197" spans="2:9" ht="12.75">
      <c r="B197" s="35" t="s">
        <v>188</v>
      </c>
      <c r="C197" s="35" t="s">
        <v>189</v>
      </c>
      <c r="D197" s="35" t="s">
        <v>198</v>
      </c>
      <c r="E197" s="35" t="s">
        <v>204</v>
      </c>
      <c r="F197" s="35" t="s">
        <v>208</v>
      </c>
      <c r="G197" s="35" t="s">
        <v>209</v>
      </c>
      <c r="H197" s="35" t="s">
        <v>113</v>
      </c>
      <c r="I197" s="35" t="s">
        <v>209</v>
      </c>
    </row>
    <row r="198" ht="13.5" thickBot="1"/>
    <row r="199" spans="1:11" ht="12.75" customHeight="1">
      <c r="A199" s="215" t="s">
        <v>187</v>
      </c>
      <c r="B199" s="14" t="s">
        <v>0</v>
      </c>
      <c r="C199" s="15" t="s">
        <v>1</v>
      </c>
      <c r="D199" s="15" t="s">
        <v>2</v>
      </c>
      <c r="E199" s="15" t="s">
        <v>3</v>
      </c>
      <c r="F199" s="15" t="s">
        <v>4</v>
      </c>
      <c r="G199" s="15" t="s">
        <v>5</v>
      </c>
      <c r="H199" s="15" t="s">
        <v>6</v>
      </c>
      <c r="I199" s="15" t="s">
        <v>7</v>
      </c>
      <c r="J199" s="218" t="s">
        <v>43</v>
      </c>
      <c r="K199" s="163"/>
    </row>
    <row r="200" spans="1:11" ht="12.75" customHeight="1">
      <c r="A200" s="216"/>
      <c r="B200" s="3" t="s">
        <v>45</v>
      </c>
      <c r="C200" s="3" t="s">
        <v>45</v>
      </c>
      <c r="D200" s="3" t="s">
        <v>44</v>
      </c>
      <c r="E200" s="3" t="s">
        <v>44</v>
      </c>
      <c r="F200" s="3" t="s">
        <v>46</v>
      </c>
      <c r="G200" s="3" t="s">
        <v>45</v>
      </c>
      <c r="H200" s="3" t="s">
        <v>44</v>
      </c>
      <c r="I200" s="3" t="s">
        <v>46</v>
      </c>
      <c r="J200" s="219"/>
      <c r="K200" s="164"/>
    </row>
    <row r="201" spans="1:11" ht="13.5" customHeight="1" thickBot="1">
      <c r="A201" s="217"/>
      <c r="B201" s="18">
        <v>42630</v>
      </c>
      <c r="C201" s="19">
        <v>42651</v>
      </c>
      <c r="D201" s="19">
        <v>42679</v>
      </c>
      <c r="E201" s="19">
        <v>42707</v>
      </c>
      <c r="F201" s="19">
        <v>42757</v>
      </c>
      <c r="G201" s="19">
        <v>42784</v>
      </c>
      <c r="H201" s="19">
        <v>42798</v>
      </c>
      <c r="I201" s="19">
        <v>42840</v>
      </c>
      <c r="J201" s="220"/>
      <c r="K201" s="165"/>
    </row>
    <row r="202" spans="1:14" ht="13.5" customHeight="1">
      <c r="A202" s="7" t="s">
        <v>138</v>
      </c>
      <c r="B202" s="74">
        <v>9</v>
      </c>
      <c r="C202" s="74">
        <v>15</v>
      </c>
      <c r="D202" s="8">
        <v>16</v>
      </c>
      <c r="E202" s="8">
        <v>15</v>
      </c>
      <c r="F202" s="74">
        <v>18</v>
      </c>
      <c r="G202" s="74">
        <v>20</v>
      </c>
      <c r="H202" s="74">
        <v>16</v>
      </c>
      <c r="I202" s="98">
        <v>22</v>
      </c>
      <c r="J202" s="23">
        <f>AVERAGE(B202:I202)</f>
        <v>16.375</v>
      </c>
      <c r="K202" s="162"/>
      <c r="N202" s="99"/>
    </row>
    <row r="203" spans="1:14" ht="13.5" customHeight="1">
      <c r="A203" s="7" t="s">
        <v>139</v>
      </c>
      <c r="B203" s="71">
        <v>1</v>
      </c>
      <c r="C203" s="8">
        <v>1</v>
      </c>
      <c r="D203" s="8">
        <v>3</v>
      </c>
      <c r="E203" s="8">
        <v>3</v>
      </c>
      <c r="F203" s="71">
        <v>0</v>
      </c>
      <c r="G203" s="8">
        <v>3</v>
      </c>
      <c r="H203" s="90">
        <v>5</v>
      </c>
      <c r="I203" s="71">
        <v>2</v>
      </c>
      <c r="J203" s="23">
        <f aca="true" t="shared" si="24" ref="J203:J209">AVERAGE(B203:I203)</f>
        <v>2.25</v>
      </c>
      <c r="K203" s="162"/>
      <c r="N203" s="99"/>
    </row>
    <row r="204" spans="1:11" ht="12.75">
      <c r="A204" s="20" t="s">
        <v>47</v>
      </c>
      <c r="B204" s="21">
        <v>12</v>
      </c>
      <c r="C204" s="21">
        <v>23</v>
      </c>
      <c r="D204" s="89">
        <v>26</v>
      </c>
      <c r="E204" s="21">
        <v>19</v>
      </c>
      <c r="F204" s="21">
        <v>17</v>
      </c>
      <c r="G204" s="21">
        <v>21</v>
      </c>
      <c r="H204" s="21">
        <v>14</v>
      </c>
      <c r="I204" s="21">
        <v>15</v>
      </c>
      <c r="J204" s="23">
        <f t="shared" si="24"/>
        <v>18.375</v>
      </c>
      <c r="K204" s="162"/>
    </row>
    <row r="205" spans="1:11" ht="12.75">
      <c r="A205" s="7" t="s">
        <v>48</v>
      </c>
      <c r="B205" s="8">
        <v>1</v>
      </c>
      <c r="C205" s="8">
        <v>2</v>
      </c>
      <c r="D205" s="88">
        <v>3</v>
      </c>
      <c r="E205" s="8">
        <v>2</v>
      </c>
      <c r="F205" s="8">
        <v>2</v>
      </c>
      <c r="G205" s="8">
        <v>2</v>
      </c>
      <c r="H205" s="88">
        <v>3</v>
      </c>
      <c r="I205" s="88">
        <v>3</v>
      </c>
      <c r="J205" s="23">
        <f t="shared" si="24"/>
        <v>2.25</v>
      </c>
      <c r="K205" s="162"/>
    </row>
    <row r="206" spans="1:11" ht="12.75">
      <c r="A206" s="7" t="s">
        <v>49</v>
      </c>
      <c r="B206" s="8">
        <v>29</v>
      </c>
      <c r="C206" s="8">
        <v>27</v>
      </c>
      <c r="D206" s="88">
        <v>33</v>
      </c>
      <c r="E206" s="8">
        <v>26</v>
      </c>
      <c r="F206" s="8">
        <v>29</v>
      </c>
      <c r="G206" s="88">
        <v>33</v>
      </c>
      <c r="H206" s="8">
        <v>19</v>
      </c>
      <c r="I206" s="8">
        <v>27</v>
      </c>
      <c r="J206" s="23">
        <f t="shared" si="24"/>
        <v>27.875</v>
      </c>
      <c r="K206" s="162"/>
    </row>
    <row r="207" spans="1:11" ht="12.75">
      <c r="A207" s="7" t="s">
        <v>50</v>
      </c>
      <c r="B207" s="8">
        <v>4</v>
      </c>
      <c r="C207" s="88">
        <v>5</v>
      </c>
      <c r="D207" s="8">
        <v>4</v>
      </c>
      <c r="E207" s="8">
        <v>4</v>
      </c>
      <c r="F207" s="88">
        <v>5</v>
      </c>
      <c r="G207" s="8">
        <v>4</v>
      </c>
      <c r="H207" s="8">
        <v>4</v>
      </c>
      <c r="I207" s="8">
        <v>2</v>
      </c>
      <c r="J207" s="23">
        <f t="shared" si="24"/>
        <v>4</v>
      </c>
      <c r="K207" s="162"/>
    </row>
    <row r="208" spans="1:11" ht="12.75">
      <c r="A208" s="7" t="s">
        <v>51</v>
      </c>
      <c r="B208" s="8">
        <v>16</v>
      </c>
      <c r="C208" s="88">
        <v>17</v>
      </c>
      <c r="D208" s="8">
        <v>16</v>
      </c>
      <c r="E208" s="8">
        <v>13</v>
      </c>
      <c r="F208" s="8">
        <v>14</v>
      </c>
      <c r="G208" s="8">
        <v>12</v>
      </c>
      <c r="H208" s="8">
        <v>11</v>
      </c>
      <c r="I208" s="88">
        <v>17</v>
      </c>
      <c r="J208" s="23">
        <f t="shared" si="24"/>
        <v>14.5</v>
      </c>
      <c r="K208" s="162"/>
    </row>
    <row r="209" spans="1:11" ht="12.75">
      <c r="A209" s="7" t="s">
        <v>52</v>
      </c>
      <c r="B209" s="88">
        <v>2</v>
      </c>
      <c r="C209" s="88">
        <v>2</v>
      </c>
      <c r="D209" s="88">
        <v>2</v>
      </c>
      <c r="E209" s="88">
        <v>2</v>
      </c>
      <c r="F209" s="8">
        <v>1</v>
      </c>
      <c r="G209" s="88">
        <v>2</v>
      </c>
      <c r="H209" s="88">
        <v>2</v>
      </c>
      <c r="I209" s="88">
        <v>2</v>
      </c>
      <c r="J209" s="23">
        <f t="shared" si="24"/>
        <v>1.875</v>
      </c>
      <c r="K209" s="162"/>
    </row>
    <row r="210" spans="1:11" ht="12.75">
      <c r="A210" s="25"/>
      <c r="B210" s="26"/>
      <c r="C210" s="26"/>
      <c r="D210" s="26"/>
      <c r="E210" s="2"/>
      <c r="F210" s="2"/>
      <c r="G210" s="2"/>
      <c r="H210" s="2"/>
      <c r="I210" s="2"/>
      <c r="J210" s="25"/>
      <c r="K210" s="25"/>
    </row>
    <row r="211" spans="1:11" ht="12.75">
      <c r="A211" s="7" t="s">
        <v>53</v>
      </c>
      <c r="B211" s="71">
        <f aca="true" t="shared" si="25" ref="B211:I211">SUM(B202:B209)</f>
        <v>74</v>
      </c>
      <c r="C211" s="71">
        <f t="shared" si="25"/>
        <v>92</v>
      </c>
      <c r="D211" s="90">
        <f t="shared" si="25"/>
        <v>103</v>
      </c>
      <c r="E211" s="71">
        <f t="shared" si="25"/>
        <v>84</v>
      </c>
      <c r="F211" s="71">
        <f t="shared" si="25"/>
        <v>86</v>
      </c>
      <c r="G211" s="71">
        <f t="shared" si="25"/>
        <v>97</v>
      </c>
      <c r="H211" s="71">
        <f t="shared" si="25"/>
        <v>74</v>
      </c>
      <c r="I211" s="71">
        <f t="shared" si="25"/>
        <v>90</v>
      </c>
      <c r="J211" s="27">
        <f>AVERAGE(B211:I211)</f>
        <v>87.5</v>
      </c>
      <c r="K211" s="162"/>
    </row>
    <row r="214" spans="2:14" ht="12.75">
      <c r="B214" s="64" t="s">
        <v>164</v>
      </c>
      <c r="C214" s="64" t="s">
        <v>178</v>
      </c>
      <c r="D214" s="64" t="s">
        <v>164</v>
      </c>
      <c r="E214" s="64" t="s">
        <v>164</v>
      </c>
      <c r="F214" s="64" t="s">
        <v>164</v>
      </c>
      <c r="G214" s="64" t="s">
        <v>178</v>
      </c>
      <c r="H214" s="64" t="s">
        <v>178</v>
      </c>
      <c r="I214" s="64" t="s">
        <v>164</v>
      </c>
      <c r="M214" s="95"/>
      <c r="N214" s="106"/>
    </row>
    <row r="215" spans="2:9" ht="12.75">
      <c r="B215" s="35"/>
      <c r="C215" s="35" t="s">
        <v>217</v>
      </c>
      <c r="D215" s="35" t="s">
        <v>218</v>
      </c>
      <c r="E215" s="35" t="s">
        <v>226</v>
      </c>
      <c r="F215" s="35"/>
      <c r="G215" s="35" t="s">
        <v>233</v>
      </c>
      <c r="H215" s="35" t="s">
        <v>234</v>
      </c>
      <c r="I215" s="35" t="s">
        <v>235</v>
      </c>
    </row>
    <row r="216" ht="13.5" thickBot="1"/>
    <row r="217" spans="1:11" ht="12.75" customHeight="1">
      <c r="A217" s="215" t="s">
        <v>213</v>
      </c>
      <c r="B217" s="14" t="s">
        <v>0</v>
      </c>
      <c r="C217" s="15" t="s">
        <v>1</v>
      </c>
      <c r="D217" s="15" t="s">
        <v>2</v>
      </c>
      <c r="E217" s="15" t="s">
        <v>3</v>
      </c>
      <c r="F217" s="15" t="s">
        <v>4</v>
      </c>
      <c r="G217" s="15" t="s">
        <v>5</v>
      </c>
      <c r="H217" s="15" t="s">
        <v>6</v>
      </c>
      <c r="I217" s="15" t="s">
        <v>7</v>
      </c>
      <c r="J217" s="218" t="s">
        <v>43</v>
      </c>
      <c r="K217" s="163"/>
    </row>
    <row r="218" spans="1:11" ht="12.75" customHeight="1">
      <c r="A218" s="216"/>
      <c r="B218" s="3" t="s">
        <v>45</v>
      </c>
      <c r="C218" s="3" t="s">
        <v>44</v>
      </c>
      <c r="D218" s="3" t="s">
        <v>46</v>
      </c>
      <c r="E218" s="3" t="s">
        <v>46</v>
      </c>
      <c r="F218" s="3" t="s">
        <v>45</v>
      </c>
      <c r="G218" s="3" t="s">
        <v>44</v>
      </c>
      <c r="H218" s="3" t="s">
        <v>44</v>
      </c>
      <c r="I218" s="3" t="s">
        <v>46</v>
      </c>
      <c r="J218" s="219"/>
      <c r="K218" s="164"/>
    </row>
    <row r="219" spans="1:11" ht="13.5" customHeight="1" thickBot="1">
      <c r="A219" s="217"/>
      <c r="B219" s="18">
        <v>43001</v>
      </c>
      <c r="C219" s="19">
        <v>43015</v>
      </c>
      <c r="D219" s="19">
        <v>43043</v>
      </c>
      <c r="E219" s="19">
        <v>43085</v>
      </c>
      <c r="F219" s="19">
        <v>43121</v>
      </c>
      <c r="G219" s="19">
        <v>43141</v>
      </c>
      <c r="H219" s="19">
        <v>43162</v>
      </c>
      <c r="I219" s="19">
        <v>43190</v>
      </c>
      <c r="J219" s="220"/>
      <c r="K219" s="165"/>
    </row>
    <row r="220" spans="1:14" ht="13.5" customHeight="1">
      <c r="A220" s="7" t="s">
        <v>138</v>
      </c>
      <c r="B220" s="74">
        <v>12</v>
      </c>
      <c r="C220" s="74">
        <v>13</v>
      </c>
      <c r="D220" s="8">
        <v>14</v>
      </c>
      <c r="E220" s="8">
        <v>15</v>
      </c>
      <c r="F220" s="74">
        <v>21</v>
      </c>
      <c r="G220" s="74">
        <v>22</v>
      </c>
      <c r="H220" s="98">
        <v>23</v>
      </c>
      <c r="I220" s="74">
        <v>17</v>
      </c>
      <c r="J220" s="23">
        <f>AVERAGE(B220:I220)</f>
        <v>17.125</v>
      </c>
      <c r="K220" s="162"/>
      <c r="N220" s="99"/>
    </row>
    <row r="221" spans="1:14" ht="13.5" customHeight="1">
      <c r="A221" s="7" t="s">
        <v>139</v>
      </c>
      <c r="B221" s="90">
        <v>7</v>
      </c>
      <c r="C221" s="8">
        <v>6</v>
      </c>
      <c r="D221" s="8">
        <v>5</v>
      </c>
      <c r="E221" s="88">
        <v>7</v>
      </c>
      <c r="F221" s="90">
        <v>7</v>
      </c>
      <c r="G221" s="8">
        <v>5</v>
      </c>
      <c r="H221" s="71">
        <v>6</v>
      </c>
      <c r="I221" s="90">
        <v>7</v>
      </c>
      <c r="J221" s="23">
        <f aca="true" t="shared" si="26" ref="J221:J227">AVERAGE(B221:I221)</f>
        <v>6.25</v>
      </c>
      <c r="K221" s="162"/>
      <c r="N221" s="99"/>
    </row>
    <row r="222" spans="1:11" ht="12.75">
      <c r="A222" s="20" t="s">
        <v>47</v>
      </c>
      <c r="B222" s="21">
        <v>23</v>
      </c>
      <c r="C222" s="21">
        <v>23</v>
      </c>
      <c r="D222" s="21">
        <v>23</v>
      </c>
      <c r="E222" s="21">
        <v>23</v>
      </c>
      <c r="F222" s="89">
        <v>25</v>
      </c>
      <c r="G222" s="21">
        <v>21</v>
      </c>
      <c r="H222" s="21">
        <v>14</v>
      </c>
      <c r="I222" s="21">
        <v>19</v>
      </c>
      <c r="J222" s="23">
        <f t="shared" si="26"/>
        <v>21.375</v>
      </c>
      <c r="K222" s="162"/>
    </row>
    <row r="223" spans="1:11" ht="12.75">
      <c r="A223" s="7" t="s">
        <v>48</v>
      </c>
      <c r="B223" s="88">
        <v>3</v>
      </c>
      <c r="C223" s="8">
        <v>2</v>
      </c>
      <c r="D223" s="8">
        <v>2</v>
      </c>
      <c r="E223" s="8">
        <v>1</v>
      </c>
      <c r="F223" s="88">
        <v>3</v>
      </c>
      <c r="G223" s="8">
        <v>2</v>
      </c>
      <c r="H223" s="8">
        <v>2</v>
      </c>
      <c r="I223" s="8">
        <v>2</v>
      </c>
      <c r="J223" s="23">
        <f t="shared" si="26"/>
        <v>2.125</v>
      </c>
      <c r="K223" s="162"/>
    </row>
    <row r="224" spans="1:11" ht="12.75">
      <c r="A224" s="7" t="s">
        <v>49</v>
      </c>
      <c r="B224" s="8">
        <v>19</v>
      </c>
      <c r="C224" s="8">
        <v>23</v>
      </c>
      <c r="D224" s="8">
        <v>27</v>
      </c>
      <c r="E224" s="8">
        <v>29</v>
      </c>
      <c r="F224" s="88">
        <v>33</v>
      </c>
      <c r="G224" s="8">
        <v>24</v>
      </c>
      <c r="H224" s="8">
        <v>23</v>
      </c>
      <c r="I224" s="8">
        <v>21</v>
      </c>
      <c r="J224" s="23">
        <f t="shared" si="26"/>
        <v>24.875</v>
      </c>
      <c r="K224" s="162"/>
    </row>
    <row r="225" spans="1:11" ht="12.75">
      <c r="A225" s="7" t="s">
        <v>50</v>
      </c>
      <c r="B225" s="8">
        <v>3</v>
      </c>
      <c r="C225" s="8">
        <v>2</v>
      </c>
      <c r="D225" s="8">
        <v>2</v>
      </c>
      <c r="E225" s="8">
        <v>2</v>
      </c>
      <c r="F225" s="88">
        <v>4</v>
      </c>
      <c r="G225" s="8">
        <v>0</v>
      </c>
      <c r="H225" s="8">
        <v>3</v>
      </c>
      <c r="I225" s="8">
        <v>3</v>
      </c>
      <c r="J225" s="23">
        <f t="shared" si="26"/>
        <v>2.375</v>
      </c>
      <c r="K225" s="162"/>
    </row>
    <row r="226" spans="1:11" ht="12.75">
      <c r="A226" s="7" t="s">
        <v>51</v>
      </c>
      <c r="B226" s="88">
        <v>24</v>
      </c>
      <c r="C226" s="8">
        <v>18</v>
      </c>
      <c r="D226" s="8">
        <v>22</v>
      </c>
      <c r="E226" s="8">
        <v>23</v>
      </c>
      <c r="F226" s="8">
        <v>19</v>
      </c>
      <c r="G226" s="8">
        <v>19</v>
      </c>
      <c r="H226" s="8">
        <v>18</v>
      </c>
      <c r="I226" s="8">
        <v>19</v>
      </c>
      <c r="J226" s="23">
        <f t="shared" si="26"/>
        <v>20.25</v>
      </c>
      <c r="K226" s="162"/>
    </row>
    <row r="227" spans="1:11" ht="12.75">
      <c r="A227" s="7" t="s">
        <v>52</v>
      </c>
      <c r="B227" s="8">
        <v>2</v>
      </c>
      <c r="C227" s="8">
        <v>2</v>
      </c>
      <c r="D227" s="8">
        <v>1</v>
      </c>
      <c r="E227" s="88">
        <v>3</v>
      </c>
      <c r="F227" s="88">
        <v>3</v>
      </c>
      <c r="G227" s="88">
        <v>3</v>
      </c>
      <c r="H227" s="8">
        <v>2</v>
      </c>
      <c r="I227" s="8">
        <v>2</v>
      </c>
      <c r="J227" s="23">
        <f t="shared" si="26"/>
        <v>2.25</v>
      </c>
      <c r="K227" s="162"/>
    </row>
    <row r="228" spans="1:11" ht="12.75">
      <c r="A228" s="25"/>
      <c r="B228" s="26"/>
      <c r="C228" s="26"/>
      <c r="D228" s="26"/>
      <c r="E228" s="2"/>
      <c r="F228" s="2"/>
      <c r="G228" s="2"/>
      <c r="H228" s="2"/>
      <c r="I228" s="2"/>
      <c r="J228" s="25"/>
      <c r="K228" s="25"/>
    </row>
    <row r="229" spans="1:11" ht="12.75">
      <c r="A229" s="7" t="s">
        <v>53</v>
      </c>
      <c r="B229" s="71">
        <f aca="true" t="shared" si="27" ref="B229:I229">SUM(B220:B227)</f>
        <v>93</v>
      </c>
      <c r="C229" s="71">
        <f t="shared" si="27"/>
        <v>89</v>
      </c>
      <c r="D229" s="71">
        <f t="shared" si="27"/>
        <v>96</v>
      </c>
      <c r="E229" s="71">
        <f t="shared" si="27"/>
        <v>103</v>
      </c>
      <c r="F229" s="90">
        <f t="shared" si="27"/>
        <v>115</v>
      </c>
      <c r="G229" s="71">
        <f t="shared" si="27"/>
        <v>96</v>
      </c>
      <c r="H229" s="71">
        <f t="shared" si="27"/>
        <v>91</v>
      </c>
      <c r="I229" s="71">
        <f t="shared" si="27"/>
        <v>90</v>
      </c>
      <c r="J229" s="27">
        <f>AVERAGE(B229:I229)</f>
        <v>96.625</v>
      </c>
      <c r="K229" s="162"/>
    </row>
    <row r="232" spans="2:13" ht="12.75">
      <c r="B232" s="64" t="s">
        <v>164</v>
      </c>
      <c r="C232" s="64" t="s">
        <v>178</v>
      </c>
      <c r="D232" s="64" t="s">
        <v>130</v>
      </c>
      <c r="E232" s="64" t="s">
        <v>164</v>
      </c>
      <c r="F232" s="64" t="s">
        <v>164</v>
      </c>
      <c r="G232" s="212" t="s">
        <v>178</v>
      </c>
      <c r="H232" s="212"/>
      <c r="I232" s="212" t="s">
        <v>178</v>
      </c>
      <c r="J232" s="212"/>
      <c r="K232" s="64" t="s">
        <v>164</v>
      </c>
      <c r="L232" s="95"/>
      <c r="M232" s="106"/>
    </row>
    <row r="233" spans="2:11" ht="12.75">
      <c r="B233" s="35"/>
      <c r="C233" s="35" t="s">
        <v>263</v>
      </c>
      <c r="D233" s="35" t="s">
        <v>264</v>
      </c>
      <c r="E233" s="35" t="s">
        <v>265</v>
      </c>
      <c r="F233" s="35" t="s">
        <v>262</v>
      </c>
      <c r="G233" s="35" t="s">
        <v>266</v>
      </c>
      <c r="H233" s="35" t="s">
        <v>270</v>
      </c>
      <c r="I233" s="35" t="s">
        <v>271</v>
      </c>
      <c r="J233" s="35" t="s">
        <v>272</v>
      </c>
      <c r="K233" s="35" t="s">
        <v>275</v>
      </c>
    </row>
    <row r="234" spans="3:10" ht="13.5" thickBot="1">
      <c r="C234" s="126" t="s">
        <v>251</v>
      </c>
      <c r="G234" s="64" t="s">
        <v>267</v>
      </c>
      <c r="H234" s="64" t="s">
        <v>268</v>
      </c>
      <c r="I234" s="64" t="s">
        <v>267</v>
      </c>
      <c r="J234" s="64" t="s">
        <v>268</v>
      </c>
    </row>
    <row r="235" spans="1:12" ht="12.75" customHeight="1">
      <c r="A235" s="215" t="s">
        <v>273</v>
      </c>
      <c r="B235" s="14" t="s">
        <v>0</v>
      </c>
      <c r="C235" s="15" t="s">
        <v>1</v>
      </c>
      <c r="D235" s="15" t="s">
        <v>2</v>
      </c>
      <c r="E235" s="15" t="s">
        <v>3</v>
      </c>
      <c r="F235" s="15" t="s">
        <v>4</v>
      </c>
      <c r="G235" s="213" t="s">
        <v>5</v>
      </c>
      <c r="H235" s="214"/>
      <c r="I235" s="213" t="s">
        <v>6</v>
      </c>
      <c r="J235" s="214"/>
      <c r="K235" s="15" t="s">
        <v>7</v>
      </c>
      <c r="L235" s="132" t="s">
        <v>43</v>
      </c>
    </row>
    <row r="236" spans="1:12" ht="12.75" customHeight="1">
      <c r="A236" s="216"/>
      <c r="B236" s="3" t="s">
        <v>45</v>
      </c>
      <c r="C236" s="3" t="s">
        <v>44</v>
      </c>
      <c r="D236" s="3" t="s">
        <v>45</v>
      </c>
      <c r="E236" s="3" t="s">
        <v>46</v>
      </c>
      <c r="F236" s="3" t="s">
        <v>46</v>
      </c>
      <c r="G236" s="210" t="s">
        <v>44</v>
      </c>
      <c r="H236" s="211"/>
      <c r="I236" s="210" t="s">
        <v>44</v>
      </c>
      <c r="J236" s="211"/>
      <c r="K236" s="3" t="s">
        <v>46</v>
      </c>
      <c r="L236" s="133"/>
    </row>
    <row r="237" spans="1:12" ht="13.5" customHeight="1" thickBot="1">
      <c r="A237" s="217"/>
      <c r="B237" s="18">
        <v>43365</v>
      </c>
      <c r="C237" s="19">
        <v>43379</v>
      </c>
      <c r="D237" s="19">
        <v>43407</v>
      </c>
      <c r="E237" s="19">
        <v>43449</v>
      </c>
      <c r="F237" s="19">
        <v>43485</v>
      </c>
      <c r="G237" s="19">
        <v>43512</v>
      </c>
      <c r="H237" s="19">
        <v>43513</v>
      </c>
      <c r="I237" s="19">
        <v>43526</v>
      </c>
      <c r="J237" s="19">
        <v>43527</v>
      </c>
      <c r="K237" s="19">
        <v>43561</v>
      </c>
      <c r="L237" s="134"/>
    </row>
    <row r="238" spans="1:13" ht="13.5" customHeight="1">
      <c r="A238" s="7" t="s">
        <v>138</v>
      </c>
      <c r="B238" s="74">
        <v>14</v>
      </c>
      <c r="C238" s="74">
        <v>15</v>
      </c>
      <c r="D238" s="8">
        <v>19</v>
      </c>
      <c r="E238" s="8">
        <v>18</v>
      </c>
      <c r="F238" s="74">
        <v>20</v>
      </c>
      <c r="G238" s="98">
        <v>8</v>
      </c>
      <c r="H238" s="98">
        <v>15</v>
      </c>
      <c r="I238" s="74">
        <v>8</v>
      </c>
      <c r="J238" s="74">
        <v>11</v>
      </c>
      <c r="K238" s="74">
        <v>22</v>
      </c>
      <c r="L238" s="23">
        <f>AVERAGE(A238,B238,C238,D238,E238,SUM(F238:G238),SUM(H238:I238),K238)</f>
        <v>19.857142857142858</v>
      </c>
      <c r="M238" s="99"/>
    </row>
    <row r="239" spans="1:13" ht="13.5" customHeight="1">
      <c r="A239" s="7" t="s">
        <v>139</v>
      </c>
      <c r="B239" s="71">
        <v>5</v>
      </c>
      <c r="C239" s="8">
        <v>6</v>
      </c>
      <c r="D239" s="88">
        <v>9</v>
      </c>
      <c r="E239" s="8">
        <v>8</v>
      </c>
      <c r="F239" s="71">
        <v>8</v>
      </c>
      <c r="G239" s="8"/>
      <c r="H239" s="71">
        <v>6</v>
      </c>
      <c r="I239" s="71">
        <v>2</v>
      </c>
      <c r="J239" s="71">
        <v>5</v>
      </c>
      <c r="K239" s="90">
        <v>9</v>
      </c>
      <c r="L239" s="27">
        <f aca="true" t="shared" si="28" ref="L239:L244">AVERAGE(A239,B239,C239,D239,E239,SUM(F239:G239),SUM(H239:I239),K239)</f>
        <v>7.571428571428571</v>
      </c>
      <c r="M239" s="99"/>
    </row>
    <row r="240" spans="1:12" ht="12.75">
      <c r="A240" s="20" t="s">
        <v>47</v>
      </c>
      <c r="B240" s="21">
        <v>15</v>
      </c>
      <c r="C240" s="21">
        <v>19</v>
      </c>
      <c r="D240" s="89">
        <v>26</v>
      </c>
      <c r="E240" s="89">
        <v>26</v>
      </c>
      <c r="F240" s="21">
        <v>18</v>
      </c>
      <c r="G240" s="21">
        <v>11</v>
      </c>
      <c r="H240" s="21">
        <v>12</v>
      </c>
      <c r="I240" s="21">
        <v>9</v>
      </c>
      <c r="J240" s="21">
        <v>8</v>
      </c>
      <c r="K240" s="21">
        <v>19</v>
      </c>
      <c r="L240" s="27">
        <f t="shared" si="28"/>
        <v>22.142857142857142</v>
      </c>
    </row>
    <row r="241" spans="1:12" ht="12.75">
      <c r="A241" s="7" t="s">
        <v>48</v>
      </c>
      <c r="B241" s="8">
        <v>4</v>
      </c>
      <c r="C241" s="8">
        <v>5</v>
      </c>
      <c r="D241" s="88">
        <v>6</v>
      </c>
      <c r="E241" s="8">
        <v>3</v>
      </c>
      <c r="F241" s="8">
        <v>5</v>
      </c>
      <c r="G241" s="8">
        <v>3</v>
      </c>
      <c r="H241" s="8">
        <v>2</v>
      </c>
      <c r="I241" s="8">
        <v>1</v>
      </c>
      <c r="J241" s="8">
        <v>1</v>
      </c>
      <c r="K241" s="8">
        <v>4</v>
      </c>
      <c r="L241" s="27">
        <f t="shared" si="28"/>
        <v>4.714285714285714</v>
      </c>
    </row>
    <row r="242" spans="1:12" ht="12.75">
      <c r="A242" s="7" t="s">
        <v>49</v>
      </c>
      <c r="B242" s="8">
        <v>24</v>
      </c>
      <c r="C242" s="8">
        <v>20</v>
      </c>
      <c r="D242" s="8">
        <v>34</v>
      </c>
      <c r="E242" s="8">
        <v>32</v>
      </c>
      <c r="F242" s="8">
        <v>28</v>
      </c>
      <c r="G242" s="8">
        <v>12</v>
      </c>
      <c r="H242" s="8">
        <v>13</v>
      </c>
      <c r="I242" s="8">
        <v>8</v>
      </c>
      <c r="J242" s="8">
        <v>9</v>
      </c>
      <c r="K242" s="88">
        <v>35</v>
      </c>
      <c r="L242" s="27">
        <f t="shared" si="28"/>
        <v>29.428571428571427</v>
      </c>
    </row>
    <row r="243" spans="1:12" ht="12.75">
      <c r="A243" s="7" t="s">
        <v>50</v>
      </c>
      <c r="B243" s="88">
        <v>3</v>
      </c>
      <c r="C243" s="8">
        <v>2</v>
      </c>
      <c r="D243" s="88">
        <v>3</v>
      </c>
      <c r="E243" s="8">
        <v>1</v>
      </c>
      <c r="F243" s="8">
        <v>2</v>
      </c>
      <c r="G243" s="8">
        <v>2</v>
      </c>
      <c r="H243" s="8"/>
      <c r="I243" s="8">
        <v>1</v>
      </c>
      <c r="J243" s="8"/>
      <c r="K243" s="8">
        <v>3</v>
      </c>
      <c r="L243" s="27">
        <f t="shared" si="28"/>
        <v>2.4285714285714284</v>
      </c>
    </row>
    <row r="244" spans="1:12" ht="12.75">
      <c r="A244" s="7" t="s">
        <v>51</v>
      </c>
      <c r="B244" s="8">
        <v>25</v>
      </c>
      <c r="C244" s="8">
        <v>21</v>
      </c>
      <c r="D244" s="8">
        <v>27</v>
      </c>
      <c r="E244" s="88">
        <v>31</v>
      </c>
      <c r="F244" s="8">
        <v>27</v>
      </c>
      <c r="G244" s="8">
        <v>19</v>
      </c>
      <c r="H244" s="8">
        <v>3</v>
      </c>
      <c r="I244" s="8">
        <v>20</v>
      </c>
      <c r="J244" s="8">
        <v>2</v>
      </c>
      <c r="K244" s="8">
        <v>23</v>
      </c>
      <c r="L244" s="27">
        <f t="shared" si="28"/>
        <v>28</v>
      </c>
    </row>
    <row r="245" spans="1:12" ht="12.75">
      <c r="A245" s="7" t="s">
        <v>52</v>
      </c>
      <c r="B245" s="88">
        <v>7</v>
      </c>
      <c r="C245" s="8">
        <v>6</v>
      </c>
      <c r="D245" s="8">
        <v>5</v>
      </c>
      <c r="E245" s="8">
        <v>4</v>
      </c>
      <c r="F245" s="8">
        <v>4</v>
      </c>
      <c r="G245" s="8">
        <v>4</v>
      </c>
      <c r="H245" s="8">
        <v>2</v>
      </c>
      <c r="I245" s="8">
        <v>2</v>
      </c>
      <c r="J245" s="8">
        <v>1</v>
      </c>
      <c r="K245" s="8">
        <v>2</v>
      </c>
      <c r="L245" s="27">
        <f>AVERAGE(A245,B245,C245,D245,E245,SUM(F245:G245),SUM(H245:I245),K245)</f>
        <v>5.142857142857143</v>
      </c>
    </row>
    <row r="246" spans="1:12" ht="12.75">
      <c r="A246" s="25"/>
      <c r="B246" s="26"/>
      <c r="C246" s="26"/>
      <c r="D246" s="26"/>
      <c r="E246" s="2"/>
      <c r="F246" s="2"/>
      <c r="G246" s="2"/>
      <c r="H246" s="2"/>
      <c r="I246" s="2"/>
      <c r="K246" s="2"/>
      <c r="L246" s="25"/>
    </row>
    <row r="247" spans="1:12" ht="12.75">
      <c r="A247" s="7" t="s">
        <v>53</v>
      </c>
      <c r="B247" s="71">
        <f aca="true" t="shared" si="29" ref="B247:J247">SUM(B238:B245)</f>
        <v>97</v>
      </c>
      <c r="C247" s="71">
        <f t="shared" si="29"/>
        <v>94</v>
      </c>
      <c r="D247" s="90">
        <f t="shared" si="29"/>
        <v>129</v>
      </c>
      <c r="E247" s="71">
        <f t="shared" si="29"/>
        <v>123</v>
      </c>
      <c r="F247" s="71">
        <f t="shared" si="29"/>
        <v>112</v>
      </c>
      <c r="G247" s="71">
        <f t="shared" si="29"/>
        <v>59</v>
      </c>
      <c r="H247" s="71">
        <f t="shared" si="29"/>
        <v>53</v>
      </c>
      <c r="I247" s="71">
        <f t="shared" si="29"/>
        <v>51</v>
      </c>
      <c r="J247" s="71">
        <f t="shared" si="29"/>
        <v>37</v>
      </c>
      <c r="K247" s="71">
        <f>SUM(K238:K245)</f>
        <v>117</v>
      </c>
      <c r="L247" s="27">
        <f>AVERAGE(A247,B247,C247,D247,E247,SUM(F247:G247),SUM(H247:I247),K247)</f>
        <v>119.28571428571429</v>
      </c>
    </row>
    <row r="250" spans="2:13" ht="12.75">
      <c r="B250" s="64" t="s">
        <v>130</v>
      </c>
      <c r="C250" s="64" t="s">
        <v>130</v>
      </c>
      <c r="D250" s="212" t="s">
        <v>303</v>
      </c>
      <c r="E250" s="212"/>
      <c r="F250" s="212" t="s">
        <v>178</v>
      </c>
      <c r="G250" s="212"/>
      <c r="H250" s="64" t="s">
        <v>164</v>
      </c>
      <c r="I250" s="212" t="s">
        <v>178</v>
      </c>
      <c r="J250" s="212"/>
      <c r="K250" s="64" t="s">
        <v>303</v>
      </c>
      <c r="L250" s="64"/>
      <c r="M250" s="106"/>
    </row>
    <row r="251" spans="2:12" ht="12.75">
      <c r="B251" s="35" t="s">
        <v>289</v>
      </c>
      <c r="C251" s="35" t="s">
        <v>301</v>
      </c>
      <c r="D251" s="35" t="s">
        <v>304</v>
      </c>
      <c r="E251" s="35" t="s">
        <v>309</v>
      </c>
      <c r="F251" s="35" t="s">
        <v>310</v>
      </c>
      <c r="G251" s="35" t="s">
        <v>317</v>
      </c>
      <c r="H251" s="35" t="s">
        <v>323</v>
      </c>
      <c r="I251" s="35" t="s">
        <v>324</v>
      </c>
      <c r="J251" s="35" t="s">
        <v>329</v>
      </c>
      <c r="K251" s="35" t="s">
        <v>333</v>
      </c>
      <c r="L251" s="35" t="s">
        <v>334</v>
      </c>
    </row>
    <row r="252" spans="3:12" ht="13.5" thickBot="1">
      <c r="C252" s="126"/>
      <c r="D252" s="64" t="s">
        <v>267</v>
      </c>
      <c r="E252" s="64" t="s">
        <v>268</v>
      </c>
      <c r="F252" s="64" t="s">
        <v>267</v>
      </c>
      <c r="G252" s="64" t="s">
        <v>268</v>
      </c>
      <c r="H252" s="64"/>
      <c r="I252" s="64" t="s">
        <v>267</v>
      </c>
      <c r="J252" s="64" t="s">
        <v>268</v>
      </c>
      <c r="K252" s="64" t="s">
        <v>267</v>
      </c>
      <c r="L252" s="64" t="s">
        <v>268</v>
      </c>
    </row>
    <row r="253" spans="1:15" ht="12.75" customHeight="1">
      <c r="A253" s="215" t="s">
        <v>302</v>
      </c>
      <c r="B253" s="14" t="s">
        <v>0</v>
      </c>
      <c r="C253" s="15" t="s">
        <v>1</v>
      </c>
      <c r="D253" s="213" t="s">
        <v>2</v>
      </c>
      <c r="E253" s="214"/>
      <c r="F253" s="213" t="s">
        <v>3</v>
      </c>
      <c r="G253" s="214"/>
      <c r="H253" s="15" t="s">
        <v>4</v>
      </c>
      <c r="I253" s="213" t="s">
        <v>5</v>
      </c>
      <c r="J253" s="214"/>
      <c r="K253" s="160" t="s">
        <v>6</v>
      </c>
      <c r="L253" s="161"/>
      <c r="M253" s="15" t="s">
        <v>7</v>
      </c>
      <c r="N253" s="132" t="s">
        <v>43</v>
      </c>
      <c r="O253" s="163"/>
    </row>
    <row r="254" spans="1:15" ht="12.75" customHeight="1">
      <c r="A254" s="216"/>
      <c r="B254" s="3" t="s">
        <v>45</v>
      </c>
      <c r="C254" s="3" t="s">
        <v>45</v>
      </c>
      <c r="D254" s="210" t="s">
        <v>288</v>
      </c>
      <c r="E254" s="211"/>
      <c r="F254" s="210" t="s">
        <v>44</v>
      </c>
      <c r="G254" s="211"/>
      <c r="H254" s="3" t="s">
        <v>46</v>
      </c>
      <c r="I254" s="210" t="s">
        <v>44</v>
      </c>
      <c r="J254" s="211"/>
      <c r="K254" s="210" t="s">
        <v>288</v>
      </c>
      <c r="L254" s="211"/>
      <c r="M254" s="3" t="s">
        <v>46</v>
      </c>
      <c r="N254" s="133"/>
      <c r="O254" s="164"/>
    </row>
    <row r="255" spans="1:15" ht="13.5" customHeight="1" thickBot="1">
      <c r="A255" s="217"/>
      <c r="B255" s="18">
        <v>43729</v>
      </c>
      <c r="C255" s="19">
        <v>43743</v>
      </c>
      <c r="D255" s="19">
        <v>43771</v>
      </c>
      <c r="E255" s="19">
        <v>43772</v>
      </c>
      <c r="F255" s="19">
        <v>43813</v>
      </c>
      <c r="G255" s="19">
        <v>43814</v>
      </c>
      <c r="H255" s="19">
        <v>43849</v>
      </c>
      <c r="I255" s="19">
        <v>43876</v>
      </c>
      <c r="J255" s="19">
        <v>43877</v>
      </c>
      <c r="K255" s="19">
        <v>43890</v>
      </c>
      <c r="L255" s="19">
        <v>43891</v>
      </c>
      <c r="M255" s="19">
        <v>43925</v>
      </c>
      <c r="N255" s="134"/>
      <c r="O255" s="165"/>
    </row>
    <row r="256" spans="1:16" ht="13.5" customHeight="1">
      <c r="A256" s="7" t="s">
        <v>138</v>
      </c>
      <c r="B256" s="74">
        <v>21</v>
      </c>
      <c r="C256" s="74">
        <v>29</v>
      </c>
      <c r="D256" s="88">
        <v>8</v>
      </c>
      <c r="E256" s="88">
        <v>22</v>
      </c>
      <c r="F256" s="8">
        <v>6</v>
      </c>
      <c r="G256" s="74">
        <v>17</v>
      </c>
      <c r="H256" s="74">
        <v>27</v>
      </c>
      <c r="I256" s="74">
        <v>10</v>
      </c>
      <c r="J256" s="74">
        <v>14</v>
      </c>
      <c r="K256" s="74">
        <v>7</v>
      </c>
      <c r="L256" s="74">
        <v>20</v>
      </c>
      <c r="M256" s="74"/>
      <c r="N256" s="23">
        <f>SUM(A256:M256)/7</f>
        <v>25.857142857142858</v>
      </c>
      <c r="O256" s="162"/>
      <c r="P256" s="99"/>
    </row>
    <row r="257" spans="1:16" ht="13.5" customHeight="1">
      <c r="A257" s="7" t="s">
        <v>139</v>
      </c>
      <c r="B257" s="71">
        <v>6</v>
      </c>
      <c r="C257" s="8">
        <v>4</v>
      </c>
      <c r="D257" s="8"/>
      <c r="E257" s="8">
        <v>5</v>
      </c>
      <c r="F257" s="88">
        <v>1</v>
      </c>
      <c r="G257" s="90">
        <v>6</v>
      </c>
      <c r="H257" s="71">
        <v>5</v>
      </c>
      <c r="I257" s="8">
        <v>1</v>
      </c>
      <c r="J257" s="71">
        <v>3</v>
      </c>
      <c r="K257" s="90">
        <v>1</v>
      </c>
      <c r="L257" s="90">
        <v>6</v>
      </c>
      <c r="M257" s="71"/>
      <c r="N257" s="23">
        <f>SUM(A257:M257)/7</f>
        <v>5.428571428571429</v>
      </c>
      <c r="O257" s="162"/>
      <c r="P257" s="99"/>
    </row>
    <row r="258" spans="1:15" ht="12.75">
      <c r="A258" s="20" t="s">
        <v>47</v>
      </c>
      <c r="B258" s="21">
        <v>19</v>
      </c>
      <c r="C258" s="21">
        <v>24</v>
      </c>
      <c r="D258" s="89">
        <v>6</v>
      </c>
      <c r="E258" s="89">
        <v>20</v>
      </c>
      <c r="F258" s="21">
        <v>7</v>
      </c>
      <c r="G258" s="21">
        <v>15</v>
      </c>
      <c r="H258" s="21">
        <v>25</v>
      </c>
      <c r="I258" s="21">
        <v>9</v>
      </c>
      <c r="J258" s="21">
        <v>14</v>
      </c>
      <c r="K258" s="21">
        <v>8</v>
      </c>
      <c r="L258" s="21">
        <v>14</v>
      </c>
      <c r="M258" s="21"/>
      <c r="N258" s="23">
        <f aca="true" t="shared" si="30" ref="N258:N263">SUM(A258:M258)/7</f>
        <v>23</v>
      </c>
      <c r="O258" s="162"/>
    </row>
    <row r="259" spans="1:15" ht="12.75">
      <c r="A259" s="7" t="s">
        <v>48</v>
      </c>
      <c r="B259" s="8">
        <v>10</v>
      </c>
      <c r="C259" s="8">
        <v>11</v>
      </c>
      <c r="D259" s="8">
        <v>3</v>
      </c>
      <c r="E259" s="8">
        <v>5</v>
      </c>
      <c r="F259" s="8">
        <v>5</v>
      </c>
      <c r="G259" s="8">
        <v>5</v>
      </c>
      <c r="H259" s="8">
        <v>11</v>
      </c>
      <c r="I259" s="8">
        <v>4</v>
      </c>
      <c r="J259" s="8">
        <v>7</v>
      </c>
      <c r="K259" s="88">
        <v>5</v>
      </c>
      <c r="L259" s="88">
        <v>7</v>
      </c>
      <c r="M259" s="8"/>
      <c r="N259" s="23">
        <f t="shared" si="30"/>
        <v>10.428571428571429</v>
      </c>
      <c r="O259" s="162"/>
    </row>
    <row r="260" spans="1:15" ht="12.75">
      <c r="A260" s="7" t="s">
        <v>49</v>
      </c>
      <c r="B260" s="8">
        <v>31</v>
      </c>
      <c r="C260" s="8">
        <v>30</v>
      </c>
      <c r="D260" s="8">
        <v>19</v>
      </c>
      <c r="E260" s="8">
        <v>10</v>
      </c>
      <c r="F260" s="8">
        <v>16</v>
      </c>
      <c r="G260" s="8">
        <v>16</v>
      </c>
      <c r="H260" s="88">
        <v>39</v>
      </c>
      <c r="I260" s="8">
        <v>17</v>
      </c>
      <c r="J260" s="8">
        <v>9</v>
      </c>
      <c r="K260" s="8">
        <v>17</v>
      </c>
      <c r="L260" s="8">
        <v>11</v>
      </c>
      <c r="M260" s="8"/>
      <c r="N260" s="23">
        <f t="shared" si="30"/>
        <v>30.714285714285715</v>
      </c>
      <c r="O260" s="162"/>
    </row>
    <row r="261" spans="1:15" ht="12.75">
      <c r="A261" s="7" t="s">
        <v>50</v>
      </c>
      <c r="B261" s="8">
        <v>3</v>
      </c>
      <c r="C261" s="88">
        <v>5</v>
      </c>
      <c r="D261" s="88">
        <v>1</v>
      </c>
      <c r="E261" s="88">
        <v>4</v>
      </c>
      <c r="F261" s="8">
        <v>1</v>
      </c>
      <c r="G261" s="8">
        <v>3</v>
      </c>
      <c r="H261" s="8">
        <v>3</v>
      </c>
      <c r="I261" s="8">
        <v>1</v>
      </c>
      <c r="J261" s="8">
        <v>2</v>
      </c>
      <c r="K261" s="8">
        <v>2</v>
      </c>
      <c r="L261" s="8">
        <v>2</v>
      </c>
      <c r="M261" s="8"/>
      <c r="N261" s="23">
        <f t="shared" si="30"/>
        <v>3.857142857142857</v>
      </c>
      <c r="O261" s="162"/>
    </row>
    <row r="262" spans="1:15" ht="12.75">
      <c r="A262" s="7" t="s">
        <v>51</v>
      </c>
      <c r="B262" s="8">
        <v>18</v>
      </c>
      <c r="C262" s="88">
        <v>24</v>
      </c>
      <c r="D262" s="8">
        <v>21</v>
      </c>
      <c r="E262" s="8">
        <v>1</v>
      </c>
      <c r="F262" s="8">
        <v>20</v>
      </c>
      <c r="G262" s="8">
        <v>1</v>
      </c>
      <c r="H262" s="8">
        <v>20</v>
      </c>
      <c r="I262" s="8">
        <v>16</v>
      </c>
      <c r="J262" s="8">
        <v>3</v>
      </c>
      <c r="K262" s="88">
        <v>22</v>
      </c>
      <c r="L262" s="88">
        <v>2</v>
      </c>
      <c r="M262" s="8"/>
      <c r="N262" s="23">
        <f t="shared" si="30"/>
        <v>21.142857142857142</v>
      </c>
      <c r="O262" s="162"/>
    </row>
    <row r="263" spans="1:15" ht="12.75">
      <c r="A263" s="7" t="s">
        <v>52</v>
      </c>
      <c r="B263" s="88">
        <v>4</v>
      </c>
      <c r="C263" s="8">
        <v>3</v>
      </c>
      <c r="D263" s="88">
        <v>3</v>
      </c>
      <c r="E263" s="88">
        <v>1</v>
      </c>
      <c r="F263" s="8">
        <v>2</v>
      </c>
      <c r="G263" s="8"/>
      <c r="H263" s="88">
        <v>4</v>
      </c>
      <c r="I263" s="8">
        <v>3</v>
      </c>
      <c r="J263" s="8"/>
      <c r="K263" s="8">
        <v>3</v>
      </c>
      <c r="L263" s="8"/>
      <c r="M263" s="8"/>
      <c r="N263" s="23">
        <f t="shared" si="30"/>
        <v>3.2857142857142856</v>
      </c>
      <c r="O263" s="162"/>
    </row>
    <row r="264" spans="1:15" ht="12.75">
      <c r="A264" s="25"/>
      <c r="B264" s="26"/>
      <c r="C264" s="26"/>
      <c r="D264" s="26"/>
      <c r="E264" s="2"/>
      <c r="F264" s="2"/>
      <c r="G264" s="2"/>
      <c r="H264" s="2"/>
      <c r="I264" s="2"/>
      <c r="J264" s="2"/>
      <c r="K264" s="2"/>
      <c r="M264" s="2"/>
      <c r="N264" s="25"/>
      <c r="O264" s="25"/>
    </row>
    <row r="265" spans="1:15" ht="12.75">
      <c r="A265" s="7" t="s">
        <v>53</v>
      </c>
      <c r="B265" s="71">
        <f aca="true" t="shared" si="31" ref="B265:G265">SUM(B256:B263)</f>
        <v>112</v>
      </c>
      <c r="C265" s="71">
        <f t="shared" si="31"/>
        <v>130</v>
      </c>
      <c r="D265" s="71">
        <f t="shared" si="31"/>
        <v>61</v>
      </c>
      <c r="E265" s="71">
        <f t="shared" si="31"/>
        <v>68</v>
      </c>
      <c r="F265" s="71">
        <f t="shared" si="31"/>
        <v>58</v>
      </c>
      <c r="G265" s="71">
        <f t="shared" si="31"/>
        <v>63</v>
      </c>
      <c r="H265" s="90">
        <f aca="true" t="shared" si="32" ref="H265:M265">SUM(H256:H263)</f>
        <v>134</v>
      </c>
      <c r="I265" s="71">
        <f t="shared" si="32"/>
        <v>61</v>
      </c>
      <c r="J265" s="71">
        <f t="shared" si="32"/>
        <v>52</v>
      </c>
      <c r="K265" s="71">
        <f t="shared" si="32"/>
        <v>65</v>
      </c>
      <c r="L265" s="71">
        <f t="shared" si="32"/>
        <v>62</v>
      </c>
      <c r="M265" s="71">
        <f t="shared" si="32"/>
        <v>0</v>
      </c>
      <c r="N265" s="27">
        <f>SUM(A265:M265)/7</f>
        <v>123.71428571428571</v>
      </c>
      <c r="O265" s="162"/>
    </row>
    <row r="267" ht="12.75">
      <c r="I267" s="16"/>
    </row>
    <row r="268" spans="2:15" ht="12.75">
      <c r="B268" s="64" t="s">
        <v>164</v>
      </c>
      <c r="C268" s="64" t="s">
        <v>178</v>
      </c>
      <c r="D268" s="212"/>
      <c r="E268" s="212"/>
      <c r="F268" s="212"/>
      <c r="G268" s="212"/>
      <c r="H268" s="212"/>
      <c r="I268" s="212"/>
      <c r="J268" s="64"/>
      <c r="K268" s="64"/>
      <c r="L268" s="64"/>
      <c r="M268" s="64"/>
      <c r="N268" s="64"/>
      <c r="O268" s="64"/>
    </row>
    <row r="269" spans="2:15" ht="12.75">
      <c r="B269" s="35" t="s">
        <v>335</v>
      </c>
      <c r="C269" s="35" t="s">
        <v>343</v>
      </c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</row>
    <row r="270" spans="2:15" ht="13.5" thickBot="1">
      <c r="B270" s="64" t="s">
        <v>267</v>
      </c>
      <c r="C270" s="64" t="s">
        <v>268</v>
      </c>
      <c r="D270" s="64" t="s">
        <v>267</v>
      </c>
      <c r="E270" s="64" t="s">
        <v>268</v>
      </c>
      <c r="F270" s="64" t="s">
        <v>267</v>
      </c>
      <c r="G270" s="64" t="s">
        <v>268</v>
      </c>
      <c r="H270" s="64" t="s">
        <v>267</v>
      </c>
      <c r="I270" s="64" t="s">
        <v>268</v>
      </c>
      <c r="J270" s="64"/>
      <c r="K270" s="64" t="s">
        <v>267</v>
      </c>
      <c r="L270" s="64" t="s">
        <v>268</v>
      </c>
      <c r="M270" s="64" t="s">
        <v>267</v>
      </c>
      <c r="N270" s="64" t="s">
        <v>268</v>
      </c>
      <c r="O270" s="64"/>
    </row>
    <row r="271" spans="1:18" ht="12.75" customHeight="1">
      <c r="A271" s="215" t="s">
        <v>336</v>
      </c>
      <c r="B271" s="213" t="s">
        <v>0</v>
      </c>
      <c r="C271" s="214"/>
      <c r="D271" s="213" t="s">
        <v>1</v>
      </c>
      <c r="E271" s="214"/>
      <c r="F271" s="213" t="s">
        <v>2</v>
      </c>
      <c r="G271" s="214"/>
      <c r="H271" s="213" t="s">
        <v>3</v>
      </c>
      <c r="I271" s="214"/>
      <c r="J271" s="15" t="s">
        <v>4</v>
      </c>
      <c r="K271" s="213" t="s">
        <v>5</v>
      </c>
      <c r="L271" s="214"/>
      <c r="M271" s="213" t="s">
        <v>6</v>
      </c>
      <c r="N271" s="214"/>
      <c r="O271" s="15" t="s">
        <v>7</v>
      </c>
      <c r="P271" s="132" t="s">
        <v>43</v>
      </c>
      <c r="R271" s="163"/>
    </row>
    <row r="272" spans="1:18" ht="12.75" customHeight="1">
      <c r="A272" s="216"/>
      <c r="B272" s="3" t="s">
        <v>46</v>
      </c>
      <c r="C272" s="3" t="s">
        <v>45</v>
      </c>
      <c r="D272" s="210" t="s">
        <v>45</v>
      </c>
      <c r="E272" s="211"/>
      <c r="F272" s="210" t="s">
        <v>44</v>
      </c>
      <c r="G272" s="211"/>
      <c r="H272" s="210" t="s">
        <v>288</v>
      </c>
      <c r="I272" s="211"/>
      <c r="J272" s="3" t="s">
        <v>46</v>
      </c>
      <c r="K272" s="210" t="s">
        <v>44</v>
      </c>
      <c r="L272" s="211"/>
      <c r="M272" s="210" t="s">
        <v>288</v>
      </c>
      <c r="N272" s="211"/>
      <c r="O272" s="3" t="s">
        <v>46</v>
      </c>
      <c r="P272" s="133"/>
      <c r="R272" s="164"/>
    </row>
    <row r="273" spans="1:18" ht="13.5" customHeight="1" thickBot="1">
      <c r="A273" s="217"/>
      <c r="B273" s="19">
        <v>44100</v>
      </c>
      <c r="C273" s="19">
        <v>44101</v>
      </c>
      <c r="D273" s="19">
        <v>44114</v>
      </c>
      <c r="E273" s="19">
        <v>44115</v>
      </c>
      <c r="F273" s="19">
        <v>44142</v>
      </c>
      <c r="G273" s="19">
        <v>44142</v>
      </c>
      <c r="H273" s="19">
        <v>44184</v>
      </c>
      <c r="I273" s="19">
        <v>44185</v>
      </c>
      <c r="J273" s="19">
        <v>44206</v>
      </c>
      <c r="K273" s="19">
        <v>44240</v>
      </c>
      <c r="L273" s="19">
        <v>44241</v>
      </c>
      <c r="M273" s="19">
        <v>44261</v>
      </c>
      <c r="N273" s="19">
        <v>44262</v>
      </c>
      <c r="O273" s="19">
        <v>44289</v>
      </c>
      <c r="P273" s="134"/>
      <c r="R273" s="165"/>
    </row>
    <row r="274" spans="1:18" ht="13.5" customHeight="1">
      <c r="A274" s="7" t="s">
        <v>138</v>
      </c>
      <c r="B274" s="8">
        <v>2</v>
      </c>
      <c r="C274" s="8">
        <v>10</v>
      </c>
      <c r="D274" s="8"/>
      <c r="E274" s="8"/>
      <c r="F274" s="8"/>
      <c r="G274" s="74"/>
      <c r="H274" s="8"/>
      <c r="I274" s="8"/>
      <c r="J274" s="74"/>
      <c r="K274" s="74"/>
      <c r="L274" s="74"/>
      <c r="M274" s="74"/>
      <c r="N274" s="74"/>
      <c r="O274" s="74"/>
      <c r="P274" s="166">
        <f aca="true" t="shared" si="33" ref="P274:P281">SUM(A274:O274)/1</f>
        <v>12</v>
      </c>
      <c r="R274" s="162"/>
    </row>
    <row r="275" spans="1:18" ht="13.5" customHeight="1">
      <c r="A275" s="7" t="s">
        <v>139</v>
      </c>
      <c r="B275" s="8">
        <v>1</v>
      </c>
      <c r="C275" s="8">
        <v>2</v>
      </c>
      <c r="D275" s="8"/>
      <c r="E275" s="8"/>
      <c r="F275" s="8"/>
      <c r="G275" s="71"/>
      <c r="H275" s="8"/>
      <c r="I275" s="8"/>
      <c r="J275" s="71"/>
      <c r="K275" s="8"/>
      <c r="L275" s="71"/>
      <c r="M275" s="71"/>
      <c r="N275" s="71"/>
      <c r="O275" s="71"/>
      <c r="P275" s="23">
        <f t="shared" si="33"/>
        <v>3</v>
      </c>
      <c r="R275" s="162"/>
    </row>
    <row r="276" spans="1:18" ht="12.75">
      <c r="A276" s="20" t="s">
        <v>47</v>
      </c>
      <c r="B276" s="21">
        <v>7</v>
      </c>
      <c r="C276" s="21">
        <v>6</v>
      </c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3">
        <f t="shared" si="33"/>
        <v>13</v>
      </c>
      <c r="R276" s="162"/>
    </row>
    <row r="277" spans="1:18" ht="12.75">
      <c r="A277" s="7" t="s">
        <v>48</v>
      </c>
      <c r="B277" s="8">
        <v>4</v>
      </c>
      <c r="C277" s="8">
        <v>3</v>
      </c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23">
        <f t="shared" si="33"/>
        <v>7</v>
      </c>
      <c r="R277" s="162"/>
    </row>
    <row r="278" spans="1:18" ht="12.75">
      <c r="A278" s="7" t="s">
        <v>49</v>
      </c>
      <c r="B278" s="8">
        <v>8</v>
      </c>
      <c r="C278" s="8">
        <v>12</v>
      </c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23">
        <f t="shared" si="33"/>
        <v>20</v>
      </c>
      <c r="R278" s="162"/>
    </row>
    <row r="279" spans="1:18" ht="12.75">
      <c r="A279" s="7" t="s">
        <v>50</v>
      </c>
      <c r="B279" s="8">
        <v>1</v>
      </c>
      <c r="C279" s="8">
        <v>1</v>
      </c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23">
        <f t="shared" si="33"/>
        <v>2</v>
      </c>
      <c r="R279" s="162"/>
    </row>
    <row r="280" spans="1:18" ht="12.75">
      <c r="A280" s="7" t="s">
        <v>51</v>
      </c>
      <c r="B280" s="8">
        <v>20</v>
      </c>
      <c r="C280" s="8">
        <v>5</v>
      </c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23">
        <f t="shared" si="33"/>
        <v>25</v>
      </c>
      <c r="R280" s="162"/>
    </row>
    <row r="281" spans="1:18" ht="12.75">
      <c r="A281" s="7" t="s">
        <v>52</v>
      </c>
      <c r="B281" s="8">
        <v>1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23">
        <f t="shared" si="33"/>
        <v>1</v>
      </c>
      <c r="R281" s="162"/>
    </row>
    <row r="282" spans="1:18" ht="12.75">
      <c r="A282" s="25"/>
      <c r="B282" s="26"/>
      <c r="C282" s="2"/>
      <c r="D282" s="26"/>
      <c r="E282" s="2"/>
      <c r="F282" s="2"/>
      <c r="G282" s="2"/>
      <c r="H282" s="26"/>
      <c r="I282" s="2"/>
      <c r="J282" s="2"/>
      <c r="K282" s="2"/>
      <c r="L282" s="2"/>
      <c r="M282" s="2"/>
      <c r="O282" s="2"/>
      <c r="P282" s="25"/>
      <c r="R282" s="159"/>
    </row>
    <row r="283" spans="1:18" ht="12.75">
      <c r="A283" s="7" t="s">
        <v>53</v>
      </c>
      <c r="B283" s="71">
        <f aca="true" t="shared" si="34" ref="B283:J283">SUM(B274:B281)</f>
        <v>44</v>
      </c>
      <c r="C283" s="71">
        <f t="shared" si="34"/>
        <v>39</v>
      </c>
      <c r="D283" s="71">
        <f t="shared" si="34"/>
        <v>0</v>
      </c>
      <c r="E283" s="71">
        <f t="shared" si="34"/>
        <v>0</v>
      </c>
      <c r="F283" s="71">
        <f t="shared" si="34"/>
        <v>0</v>
      </c>
      <c r="G283" s="71">
        <f t="shared" si="34"/>
        <v>0</v>
      </c>
      <c r="H283" s="71">
        <f t="shared" si="34"/>
        <v>0</v>
      </c>
      <c r="I283" s="71">
        <f t="shared" si="34"/>
        <v>0</v>
      </c>
      <c r="J283" s="71">
        <f t="shared" si="34"/>
        <v>0</v>
      </c>
      <c r="K283" s="71">
        <f>SUM(K274:K281)</f>
        <v>0</v>
      </c>
      <c r="L283" s="71">
        <f>SUM(L274:L281)</f>
        <v>0</v>
      </c>
      <c r="M283" s="71">
        <f>SUM(M274:M281)</f>
        <v>0</v>
      </c>
      <c r="N283" s="71">
        <f>SUM(N274:N281)</f>
        <v>0</v>
      </c>
      <c r="O283" s="71">
        <f>SUM(O274:O281)</f>
        <v>0</v>
      </c>
      <c r="P283" s="27">
        <f>SUM(A283:O283)/1</f>
        <v>83</v>
      </c>
      <c r="R283" s="162"/>
    </row>
    <row r="284" ht="12.75">
      <c r="R284" s="16"/>
    </row>
    <row r="285" ht="12.75">
      <c r="I285" s="16"/>
    </row>
    <row r="286" spans="2:17" ht="12.75">
      <c r="B286" s="184" t="s">
        <v>303</v>
      </c>
      <c r="C286" s="184" t="s">
        <v>303</v>
      </c>
      <c r="D286" s="64" t="s">
        <v>178</v>
      </c>
      <c r="E286" s="64" t="s">
        <v>178</v>
      </c>
      <c r="F286" s="184" t="s">
        <v>146</v>
      </c>
      <c r="G286" s="184" t="s">
        <v>146</v>
      </c>
      <c r="H286" s="64" t="s">
        <v>178</v>
      </c>
      <c r="I286" s="64" t="s">
        <v>178</v>
      </c>
      <c r="J286" s="64" t="s">
        <v>178</v>
      </c>
      <c r="K286" s="64" t="s">
        <v>178</v>
      </c>
      <c r="L286" s="64" t="s">
        <v>178</v>
      </c>
      <c r="M286" s="64" t="s">
        <v>178</v>
      </c>
      <c r="N286" s="64" t="s">
        <v>178</v>
      </c>
      <c r="O286" s="64" t="s">
        <v>178</v>
      </c>
      <c r="P286" s="64" t="s">
        <v>522</v>
      </c>
      <c r="Q286" s="64" t="s">
        <v>522</v>
      </c>
    </row>
    <row r="287" spans="2:17" ht="12.75">
      <c r="B287" s="35" t="s">
        <v>369</v>
      </c>
      <c r="C287" s="35" t="s">
        <v>370</v>
      </c>
      <c r="D287" s="35" t="s">
        <v>329</v>
      </c>
      <c r="E287" s="35" t="s">
        <v>414</v>
      </c>
      <c r="F287" s="35" t="s">
        <v>416</v>
      </c>
      <c r="G287" s="35" t="s">
        <v>437</v>
      </c>
      <c r="H287" s="35" t="s">
        <v>369</v>
      </c>
      <c r="I287" s="35" t="s">
        <v>453</v>
      </c>
      <c r="J287" s="35" t="s">
        <v>463</v>
      </c>
      <c r="K287" s="35" t="s">
        <v>369</v>
      </c>
      <c r="L287" s="35" t="s">
        <v>369</v>
      </c>
      <c r="M287" s="35" t="s">
        <v>369</v>
      </c>
      <c r="N287" s="35" t="s">
        <v>416</v>
      </c>
      <c r="O287" s="35" t="s">
        <v>416</v>
      </c>
      <c r="P287" s="35" t="s">
        <v>523</v>
      </c>
      <c r="Q287" s="35" t="s">
        <v>523</v>
      </c>
    </row>
    <row r="288" spans="2:17" ht="13.5" thickBot="1">
      <c r="B288" s="64" t="s">
        <v>267</v>
      </c>
      <c r="C288" s="64" t="s">
        <v>268</v>
      </c>
      <c r="D288" s="64" t="s">
        <v>267</v>
      </c>
      <c r="E288" s="64" t="s">
        <v>268</v>
      </c>
      <c r="F288" s="64" t="s">
        <v>267</v>
      </c>
      <c r="G288" s="64" t="s">
        <v>268</v>
      </c>
      <c r="H288" s="64" t="s">
        <v>267</v>
      </c>
      <c r="I288" s="64" t="s">
        <v>268</v>
      </c>
      <c r="J288" s="64" t="s">
        <v>267</v>
      </c>
      <c r="K288" s="64" t="s">
        <v>268</v>
      </c>
      <c r="L288" s="64" t="s">
        <v>267</v>
      </c>
      <c r="M288" s="64" t="s">
        <v>268</v>
      </c>
      <c r="N288" s="64" t="s">
        <v>267</v>
      </c>
      <c r="O288" s="64" t="s">
        <v>268</v>
      </c>
      <c r="P288" s="64" t="s">
        <v>267</v>
      </c>
      <c r="Q288" s="64" t="s">
        <v>268</v>
      </c>
    </row>
    <row r="289" spans="1:18" ht="12.75" customHeight="1">
      <c r="A289" s="215" t="s">
        <v>344</v>
      </c>
      <c r="B289" s="213" t="s">
        <v>0</v>
      </c>
      <c r="C289" s="214"/>
      <c r="D289" s="213" t="s">
        <v>1</v>
      </c>
      <c r="E289" s="214"/>
      <c r="F289" s="213" t="s">
        <v>2</v>
      </c>
      <c r="G289" s="214"/>
      <c r="H289" s="213" t="s">
        <v>3</v>
      </c>
      <c r="I289" s="214"/>
      <c r="J289" s="213" t="s">
        <v>4</v>
      </c>
      <c r="K289" s="214"/>
      <c r="L289" s="213" t="s">
        <v>5</v>
      </c>
      <c r="M289" s="214"/>
      <c r="N289" s="213" t="s">
        <v>6</v>
      </c>
      <c r="O289" s="214"/>
      <c r="P289" s="213" t="s">
        <v>7</v>
      </c>
      <c r="Q289" s="214"/>
      <c r="R289" s="132" t="s">
        <v>43</v>
      </c>
    </row>
    <row r="290" spans="1:18" ht="12.75" customHeight="1">
      <c r="A290" s="216"/>
      <c r="B290" s="210" t="s">
        <v>288</v>
      </c>
      <c r="C290" s="211"/>
      <c r="D290" s="210" t="s">
        <v>45</v>
      </c>
      <c r="E290" s="211"/>
      <c r="F290" s="210" t="s">
        <v>46</v>
      </c>
      <c r="G290" s="211"/>
      <c r="H290" s="210" t="s">
        <v>44</v>
      </c>
      <c r="I290" s="211"/>
      <c r="J290" s="210" t="s">
        <v>44</v>
      </c>
      <c r="K290" s="211"/>
      <c r="L290" s="210" t="s">
        <v>288</v>
      </c>
      <c r="M290" s="211"/>
      <c r="N290" s="210" t="s">
        <v>45</v>
      </c>
      <c r="O290" s="211"/>
      <c r="P290" s="210" t="s">
        <v>46</v>
      </c>
      <c r="Q290" s="211"/>
      <c r="R290" s="133"/>
    </row>
    <row r="291" spans="1:18" ht="13.5" customHeight="1" thickBot="1">
      <c r="A291" s="217"/>
      <c r="B291" s="19">
        <v>44443</v>
      </c>
      <c r="C291" s="19">
        <v>44444</v>
      </c>
      <c r="D291" s="19">
        <v>44478</v>
      </c>
      <c r="E291" s="19">
        <v>44479</v>
      </c>
      <c r="F291" s="19">
        <v>44506</v>
      </c>
      <c r="G291" s="19">
        <v>44507</v>
      </c>
      <c r="H291" s="19">
        <v>44534</v>
      </c>
      <c r="I291" s="19">
        <v>44535</v>
      </c>
      <c r="J291" s="19">
        <v>44569</v>
      </c>
      <c r="K291" s="19">
        <v>44570</v>
      </c>
      <c r="L291" s="19">
        <v>44597</v>
      </c>
      <c r="M291" s="19">
        <v>44598</v>
      </c>
      <c r="N291" s="19">
        <v>44646</v>
      </c>
      <c r="O291" s="19">
        <v>44647</v>
      </c>
      <c r="P291" s="19">
        <v>44653</v>
      </c>
      <c r="Q291" s="19">
        <v>44653</v>
      </c>
      <c r="R291" s="134"/>
    </row>
    <row r="292" spans="1:18" ht="13.5" customHeight="1">
      <c r="A292" s="7" t="s">
        <v>138</v>
      </c>
      <c r="B292" s="8"/>
      <c r="C292" s="8">
        <v>9</v>
      </c>
      <c r="D292" s="8">
        <v>1</v>
      </c>
      <c r="E292" s="8">
        <v>12</v>
      </c>
      <c r="F292" s="8">
        <v>1</v>
      </c>
      <c r="G292" s="74">
        <v>14</v>
      </c>
      <c r="H292" s="8">
        <v>1</v>
      </c>
      <c r="I292" s="8">
        <v>12</v>
      </c>
      <c r="J292" s="74">
        <v>1</v>
      </c>
      <c r="K292" s="74">
        <v>19</v>
      </c>
      <c r="L292" s="74">
        <v>3</v>
      </c>
      <c r="M292" s="74">
        <v>15</v>
      </c>
      <c r="N292" s="98">
        <v>5</v>
      </c>
      <c r="O292" s="98">
        <v>18</v>
      </c>
      <c r="P292" s="98">
        <v>7</v>
      </c>
      <c r="Q292" s="98">
        <v>16</v>
      </c>
      <c r="R292" s="23">
        <f>SUM(B292:Q292)/8</f>
        <v>16.75</v>
      </c>
    </row>
    <row r="293" spans="1:18" ht="13.5" customHeight="1">
      <c r="A293" s="7" t="s">
        <v>139</v>
      </c>
      <c r="B293" s="8"/>
      <c r="C293" s="8"/>
      <c r="D293" s="8"/>
      <c r="E293" s="8">
        <v>3</v>
      </c>
      <c r="F293" s="8"/>
      <c r="G293" s="71">
        <v>3</v>
      </c>
      <c r="H293" s="8"/>
      <c r="I293" s="8">
        <v>2</v>
      </c>
      <c r="J293" s="71"/>
      <c r="K293" s="71">
        <v>5</v>
      </c>
      <c r="L293" s="8"/>
      <c r="M293" s="71">
        <v>4</v>
      </c>
      <c r="N293" s="71"/>
      <c r="O293" s="71">
        <v>5</v>
      </c>
      <c r="P293" s="90"/>
      <c r="Q293" s="90">
        <v>6</v>
      </c>
      <c r="R293" s="23">
        <f>SUM(B293:Q293)/8</f>
        <v>3.5</v>
      </c>
    </row>
    <row r="294" spans="1:18" ht="12.75">
      <c r="A294" s="20" t="s">
        <v>47</v>
      </c>
      <c r="B294" s="21">
        <v>5</v>
      </c>
      <c r="C294" s="21">
        <v>11</v>
      </c>
      <c r="D294" s="21">
        <v>5</v>
      </c>
      <c r="E294" s="21">
        <v>11</v>
      </c>
      <c r="F294" s="21">
        <v>7</v>
      </c>
      <c r="G294" s="21">
        <v>7</v>
      </c>
      <c r="H294" s="21">
        <v>7</v>
      </c>
      <c r="I294" s="21">
        <v>9</v>
      </c>
      <c r="J294" s="21">
        <v>4</v>
      </c>
      <c r="K294" s="21">
        <v>12</v>
      </c>
      <c r="L294" s="21">
        <v>7</v>
      </c>
      <c r="M294" s="21">
        <v>9</v>
      </c>
      <c r="N294" s="89">
        <v>6</v>
      </c>
      <c r="O294" s="89">
        <v>14</v>
      </c>
      <c r="P294" s="89">
        <v>8</v>
      </c>
      <c r="Q294" s="89">
        <v>12</v>
      </c>
      <c r="R294" s="23">
        <f aca="true" t="shared" si="35" ref="R294:R301">SUM(B294:Q294)/8</f>
        <v>16.75</v>
      </c>
    </row>
    <row r="295" spans="1:18" ht="12.75">
      <c r="A295" s="7" t="s">
        <v>48</v>
      </c>
      <c r="B295" s="8">
        <v>2</v>
      </c>
      <c r="C295" s="8">
        <v>3</v>
      </c>
      <c r="D295" s="8">
        <v>2</v>
      </c>
      <c r="E295" s="8">
        <v>4</v>
      </c>
      <c r="F295" s="8">
        <v>3</v>
      </c>
      <c r="G295" s="8">
        <v>3</v>
      </c>
      <c r="H295" s="8">
        <v>3</v>
      </c>
      <c r="I295" s="8">
        <v>2</v>
      </c>
      <c r="J295" s="8">
        <v>1</v>
      </c>
      <c r="K295" s="8">
        <v>2</v>
      </c>
      <c r="L295" s="8">
        <v>1</v>
      </c>
      <c r="M295" s="8">
        <v>3</v>
      </c>
      <c r="N295" s="8">
        <v>3</v>
      </c>
      <c r="O295" s="8">
        <v>3</v>
      </c>
      <c r="P295" s="88">
        <v>5</v>
      </c>
      <c r="Q295" s="88">
        <v>2</v>
      </c>
      <c r="R295" s="23">
        <f t="shared" si="35"/>
        <v>5.25</v>
      </c>
    </row>
    <row r="296" spans="1:18" ht="12.75">
      <c r="A296" s="7" t="s">
        <v>49</v>
      </c>
      <c r="B296" s="8">
        <v>11</v>
      </c>
      <c r="C296" s="8">
        <v>10</v>
      </c>
      <c r="D296" s="8">
        <v>10</v>
      </c>
      <c r="E296" s="8">
        <v>10</v>
      </c>
      <c r="F296" s="88">
        <v>11</v>
      </c>
      <c r="G296" s="88">
        <v>12</v>
      </c>
      <c r="H296" s="8">
        <v>8</v>
      </c>
      <c r="I296" s="8">
        <v>3</v>
      </c>
      <c r="J296" s="8">
        <v>9</v>
      </c>
      <c r="K296" s="8">
        <v>3</v>
      </c>
      <c r="L296" s="8">
        <v>8</v>
      </c>
      <c r="M296" s="8">
        <v>10</v>
      </c>
      <c r="N296" s="8">
        <v>13</v>
      </c>
      <c r="O296" s="8">
        <v>7</v>
      </c>
      <c r="P296" s="8">
        <v>9</v>
      </c>
      <c r="Q296" s="8">
        <v>9</v>
      </c>
      <c r="R296" s="23">
        <f t="shared" si="35"/>
        <v>17.875</v>
      </c>
    </row>
    <row r="297" spans="1:18" ht="12.75">
      <c r="A297" s="7" t="s">
        <v>50</v>
      </c>
      <c r="B297" s="88">
        <v>2</v>
      </c>
      <c r="C297" s="88">
        <v>5</v>
      </c>
      <c r="D297" s="8">
        <v>1</v>
      </c>
      <c r="E297" s="8">
        <v>5</v>
      </c>
      <c r="F297" s="88">
        <v>3</v>
      </c>
      <c r="G297" s="88">
        <v>4</v>
      </c>
      <c r="H297" s="8">
        <v>2</v>
      </c>
      <c r="I297" s="8"/>
      <c r="J297" s="8"/>
      <c r="K297" s="8">
        <v>2</v>
      </c>
      <c r="L297" s="8"/>
      <c r="M297" s="8"/>
      <c r="N297" s="8">
        <v>2</v>
      </c>
      <c r="O297" s="8">
        <v>2</v>
      </c>
      <c r="P297" s="8">
        <v>4</v>
      </c>
      <c r="Q297" s="8">
        <v>1</v>
      </c>
      <c r="R297" s="23">
        <f t="shared" si="35"/>
        <v>4.125</v>
      </c>
    </row>
    <row r="298" spans="1:18" ht="12.75">
      <c r="A298" s="7" t="s">
        <v>51</v>
      </c>
      <c r="B298" s="8">
        <v>11</v>
      </c>
      <c r="C298" s="8">
        <v>6</v>
      </c>
      <c r="D298" s="88">
        <v>16</v>
      </c>
      <c r="E298" s="88">
        <v>7</v>
      </c>
      <c r="F298" s="8">
        <v>16</v>
      </c>
      <c r="G298" s="8">
        <v>2</v>
      </c>
      <c r="H298" s="8">
        <v>10</v>
      </c>
      <c r="I298" s="8">
        <v>4</v>
      </c>
      <c r="J298" s="8">
        <v>18</v>
      </c>
      <c r="K298" s="8">
        <v>3</v>
      </c>
      <c r="L298" s="8">
        <v>8</v>
      </c>
      <c r="M298" s="8">
        <v>3</v>
      </c>
      <c r="N298" s="8">
        <v>13</v>
      </c>
      <c r="O298" s="8">
        <v>2</v>
      </c>
      <c r="P298" s="8">
        <v>10</v>
      </c>
      <c r="Q298" s="8">
        <v>2</v>
      </c>
      <c r="R298" s="23">
        <f t="shared" si="35"/>
        <v>16.375</v>
      </c>
    </row>
    <row r="299" spans="1:18" ht="12.75">
      <c r="A299" s="7" t="s">
        <v>52</v>
      </c>
      <c r="B299" s="8"/>
      <c r="C299" s="8">
        <v>1</v>
      </c>
      <c r="D299" s="8">
        <v>1</v>
      </c>
      <c r="E299" s="8"/>
      <c r="F299" s="8"/>
      <c r="G299" s="8"/>
      <c r="H299" s="8">
        <v>1</v>
      </c>
      <c r="I299" s="8"/>
      <c r="J299" s="88">
        <v>2</v>
      </c>
      <c r="K299" s="88"/>
      <c r="L299" s="8"/>
      <c r="M299" s="8"/>
      <c r="N299" s="88">
        <v>2</v>
      </c>
      <c r="O299" s="88"/>
      <c r="P299" s="88">
        <v>2</v>
      </c>
      <c r="Q299" s="88"/>
      <c r="R299" s="23">
        <f t="shared" si="35"/>
        <v>1.125</v>
      </c>
    </row>
    <row r="300" spans="1:18" ht="12.75">
      <c r="A300" s="7" t="s">
        <v>345</v>
      </c>
      <c r="B300" s="8">
        <v>6</v>
      </c>
      <c r="C300" s="8">
        <v>1</v>
      </c>
      <c r="D300" s="8">
        <v>5</v>
      </c>
      <c r="E300" s="8">
        <v>1</v>
      </c>
      <c r="F300" s="88">
        <v>9</v>
      </c>
      <c r="G300" s="88"/>
      <c r="H300" s="8">
        <v>4</v>
      </c>
      <c r="I300" s="8"/>
      <c r="J300" s="8">
        <v>2</v>
      </c>
      <c r="K300" s="8"/>
      <c r="L300" s="8">
        <v>3</v>
      </c>
      <c r="M300" s="8">
        <v>1</v>
      </c>
      <c r="N300" s="8">
        <v>5</v>
      </c>
      <c r="O300" s="8">
        <v>1</v>
      </c>
      <c r="P300" s="8">
        <v>4</v>
      </c>
      <c r="Q300" s="8"/>
      <c r="R300" s="23">
        <f t="shared" si="35"/>
        <v>5.25</v>
      </c>
    </row>
    <row r="301" spans="1:18" ht="12.75">
      <c r="A301" s="7" t="s">
        <v>346</v>
      </c>
      <c r="B301" s="88">
        <v>1</v>
      </c>
      <c r="C301" s="88"/>
      <c r="D301" s="8"/>
      <c r="E301" s="8"/>
      <c r="F301" s="88">
        <v>1</v>
      </c>
      <c r="G301" s="8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3">
        <f t="shared" si="35"/>
        <v>0.25</v>
      </c>
    </row>
    <row r="302" spans="1:18" ht="12.75">
      <c r="A302" s="25"/>
      <c r="B302" s="26"/>
      <c r="C302" s="2"/>
      <c r="D302" s="26"/>
      <c r="E302" s="2"/>
      <c r="F302" s="2"/>
      <c r="G302" s="2"/>
      <c r="H302" s="26"/>
      <c r="I302" s="2"/>
      <c r="J302" s="2"/>
      <c r="K302" s="2"/>
      <c r="L302" s="2"/>
      <c r="M302" s="2"/>
      <c r="N302" s="2"/>
      <c r="Q302" s="2"/>
      <c r="R302" s="25"/>
    </row>
    <row r="303" spans="1:18" ht="12.75">
      <c r="A303" s="7" t="s">
        <v>53</v>
      </c>
      <c r="B303" s="71">
        <f>SUM(B292:B301)</f>
        <v>38</v>
      </c>
      <c r="C303" s="71">
        <f aca="true" t="shared" si="36" ref="C303:Q303">SUM(C292:C301)</f>
        <v>46</v>
      </c>
      <c r="D303" s="71">
        <f t="shared" si="36"/>
        <v>41</v>
      </c>
      <c r="E303" s="71">
        <f t="shared" si="36"/>
        <v>53</v>
      </c>
      <c r="F303" s="71">
        <f t="shared" si="36"/>
        <v>51</v>
      </c>
      <c r="G303" s="71">
        <f t="shared" si="36"/>
        <v>45</v>
      </c>
      <c r="H303" s="71">
        <f t="shared" si="36"/>
        <v>36</v>
      </c>
      <c r="I303" s="71">
        <f t="shared" si="36"/>
        <v>32</v>
      </c>
      <c r="J303" s="71">
        <f t="shared" si="36"/>
        <v>37</v>
      </c>
      <c r="K303" s="71">
        <f t="shared" si="36"/>
        <v>46</v>
      </c>
      <c r="L303" s="71">
        <f t="shared" si="36"/>
        <v>30</v>
      </c>
      <c r="M303" s="71">
        <f t="shared" si="36"/>
        <v>45</v>
      </c>
      <c r="N303" s="90">
        <f t="shared" si="36"/>
        <v>49</v>
      </c>
      <c r="O303" s="90">
        <f t="shared" si="36"/>
        <v>52</v>
      </c>
      <c r="P303" s="71">
        <f t="shared" si="36"/>
        <v>49</v>
      </c>
      <c r="Q303" s="71">
        <f t="shared" si="36"/>
        <v>48</v>
      </c>
      <c r="R303" s="27">
        <f>SUM(B303:Q303)/8</f>
        <v>87.25</v>
      </c>
    </row>
  </sheetData>
  <sheetProtection/>
  <mergeCells count="78">
    <mergeCell ref="M272:N272"/>
    <mergeCell ref="M271:N271"/>
    <mergeCell ref="K271:L271"/>
    <mergeCell ref="K272:L272"/>
    <mergeCell ref="F290:G290"/>
    <mergeCell ref="H290:I290"/>
    <mergeCell ref="L290:M290"/>
    <mergeCell ref="N290:O290"/>
    <mergeCell ref="B290:C290"/>
    <mergeCell ref="J289:K289"/>
    <mergeCell ref="J290:K290"/>
    <mergeCell ref="P289:Q289"/>
    <mergeCell ref="P290:Q290"/>
    <mergeCell ref="L289:M289"/>
    <mergeCell ref="N289:O289"/>
    <mergeCell ref="D290:E290"/>
    <mergeCell ref="A289:A291"/>
    <mergeCell ref="B289:C289"/>
    <mergeCell ref="D289:E289"/>
    <mergeCell ref="F289:G289"/>
    <mergeCell ref="H289:I289"/>
    <mergeCell ref="A113:A115"/>
    <mergeCell ref="A235:A237"/>
    <mergeCell ref="I232:J232"/>
    <mergeCell ref="I235:J235"/>
    <mergeCell ref="A145:A147"/>
    <mergeCell ref="J113:J115"/>
    <mergeCell ref="A81:A83"/>
    <mergeCell ref="J81:J83"/>
    <mergeCell ref="J65:J67"/>
    <mergeCell ref="J163:J165"/>
    <mergeCell ref="A97:A99"/>
    <mergeCell ref="J97:J99"/>
    <mergeCell ref="A65:A67"/>
    <mergeCell ref="A129:A131"/>
    <mergeCell ref="J129:J131"/>
    <mergeCell ref="A49:A51"/>
    <mergeCell ref="A217:A219"/>
    <mergeCell ref="A199:A201"/>
    <mergeCell ref="A1:A3"/>
    <mergeCell ref="J1:J3"/>
    <mergeCell ref="A33:A35"/>
    <mergeCell ref="J33:J35"/>
    <mergeCell ref="A17:A19"/>
    <mergeCell ref="J17:J19"/>
    <mergeCell ref="J49:J51"/>
    <mergeCell ref="J145:J147"/>
    <mergeCell ref="A163:A165"/>
    <mergeCell ref="J199:J201"/>
    <mergeCell ref="G232:H232"/>
    <mergeCell ref="G236:H236"/>
    <mergeCell ref="I250:J250"/>
    <mergeCell ref="J181:J183"/>
    <mergeCell ref="I236:J236"/>
    <mergeCell ref="G235:H235"/>
    <mergeCell ref="J217:J219"/>
    <mergeCell ref="A181:A183"/>
    <mergeCell ref="A253:A255"/>
    <mergeCell ref="I253:J253"/>
    <mergeCell ref="I254:J254"/>
    <mergeCell ref="D253:E253"/>
    <mergeCell ref="D254:E254"/>
    <mergeCell ref="D250:E250"/>
    <mergeCell ref="F254:G254"/>
    <mergeCell ref="F250:G250"/>
    <mergeCell ref="F253:G253"/>
    <mergeCell ref="A271:A273"/>
    <mergeCell ref="D271:E271"/>
    <mergeCell ref="F271:G271"/>
    <mergeCell ref="D272:E272"/>
    <mergeCell ref="F272:G272"/>
    <mergeCell ref="B271:C271"/>
    <mergeCell ref="K254:L254"/>
    <mergeCell ref="H268:I268"/>
    <mergeCell ref="H271:I271"/>
    <mergeCell ref="H272:I272"/>
    <mergeCell ref="D268:E268"/>
    <mergeCell ref="F268:G268"/>
  </mergeCells>
  <printOptions/>
  <pageMargins left="0.787401575" right="0.787401575" top="0.984251969" bottom="0.984251969" header="0.4921259845" footer="0.492125984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Prethorian</dc:creator>
  <cp:keywords/>
  <dc:description/>
  <cp:lastModifiedBy>Karel</cp:lastModifiedBy>
  <cp:lastPrinted>2022-03-31T13:40:33Z</cp:lastPrinted>
  <dcterms:created xsi:type="dcterms:W3CDTF">2002-09-22T18:44:40Z</dcterms:created>
  <dcterms:modified xsi:type="dcterms:W3CDTF">2022-04-03T07:34:21Z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-1931375504</vt:i4>
  </property>
  <property fmtid="{D5CDD505-2E9C-101B-9397-08002B2CF9AE}" pid="3" name="_EmailSubject">
    <vt:lpwstr>zpravodaj č 6</vt:lpwstr>
  </property>
  <property fmtid="{D5CDD505-2E9C-101B-9397-08002B2CF9AE}" pid="4" name="_AuthorEmail">
    <vt:lpwstr>zssychrov@vs.inext.cz</vt:lpwstr>
  </property>
  <property fmtid="{D5CDD505-2E9C-101B-9397-08002B2CF9AE}" pid="5" name="_AuthorEmailDisplayName">
    <vt:lpwstr>Karel Zahradníček</vt:lpwstr>
  </property>
  <property fmtid="{D5CDD505-2E9C-101B-9397-08002B2CF9AE}" pid="6" name="_ReviewingToolsShownOnce">
    <vt:lpwstr/>
  </property>
</Properties>
</file>