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15" windowHeight="1252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'List1'!$A$1:$F$62</definedName>
  </definedNames>
  <calcPr fullCalcOnLoad="1"/>
</workbook>
</file>

<file path=xl/sharedStrings.xml><?xml version="1.0" encoding="utf-8"?>
<sst xmlns="http://schemas.openxmlformats.org/spreadsheetml/2006/main" count="133" uniqueCount="82">
  <si>
    <t>Dolní Němčí- KST</t>
  </si>
  <si>
    <t>Bylnice- Sport centrum</t>
  </si>
  <si>
    <t>Bystřice p.H.- TJ</t>
  </si>
  <si>
    <t>Fryšták- TJ</t>
  </si>
  <si>
    <t>Holešov- KST</t>
  </si>
  <si>
    <t>Holešov- TJ</t>
  </si>
  <si>
    <t>Karolinka- TJ</t>
  </si>
  <si>
    <t>Kunovice- TJ</t>
  </si>
  <si>
    <t>Mysločovice- TJ Sokol</t>
  </si>
  <si>
    <t>Nivnice- TJ</t>
  </si>
  <si>
    <t>Otrokovice- TJ Jiskra</t>
  </si>
  <si>
    <t>Rožnov p.R.- TJ</t>
  </si>
  <si>
    <t>Slavičín- SK</t>
  </si>
  <si>
    <t>Val.Meziříčí- TJ DDM</t>
  </si>
  <si>
    <t>Vlčnov- TJ Sokol</t>
  </si>
  <si>
    <t>Zlín- KST</t>
  </si>
  <si>
    <t>Kostelec- Sokol</t>
  </si>
  <si>
    <t>Újezdec- Těšov- TJ Sokol</t>
  </si>
  <si>
    <t>Vidče- TJ</t>
  </si>
  <si>
    <t>Val.Klobouky- TJ Sokol</t>
  </si>
  <si>
    <t>Sezóna 2005-06</t>
  </si>
  <si>
    <t>Sezóna 2006-07</t>
  </si>
  <si>
    <t>Bojkovice- TJ</t>
  </si>
  <si>
    <t>Sezóna 2007-08</t>
  </si>
  <si>
    <t>Hulín- SK Spartak</t>
  </si>
  <si>
    <t>Zubří- TJ Gumárny OST</t>
  </si>
  <si>
    <t>Ostrožská Nová Ves- Orel</t>
  </si>
  <si>
    <t>Roštín- TJ</t>
  </si>
  <si>
    <t>Sezóna 2008-09</t>
  </si>
  <si>
    <t>Sezóna 2009-10</t>
  </si>
  <si>
    <t>Vsetín- KST</t>
  </si>
  <si>
    <t>Zlín- Orel</t>
  </si>
  <si>
    <t>Bystřice p.L.- TJ ST</t>
  </si>
  <si>
    <t xml:space="preserve">Štítná- TJ </t>
  </si>
  <si>
    <t>Količín- KST</t>
  </si>
  <si>
    <t>Morkovice- TJ Sokol</t>
  </si>
  <si>
    <t>Šarovy- TJ Sokol</t>
  </si>
  <si>
    <t>Slavkov- TJ Sokol</t>
  </si>
  <si>
    <t xml:space="preserve"> -</t>
  </si>
  <si>
    <t>Sezóna 2011-12</t>
  </si>
  <si>
    <t>nezaslání formuláře o aktivní mládeži v termínu</t>
  </si>
  <si>
    <t>Vsetín- T.J. Sokol</t>
  </si>
  <si>
    <t>vedoucí „B“ družstva bez licence rozhodčího C</t>
  </si>
  <si>
    <t>vedoucí „C“ a „D“ družstva bez licence rozhodčího C</t>
  </si>
  <si>
    <t>vedoucí družstva bez licence rozhodčího C</t>
  </si>
  <si>
    <t>vedoucí „A“ družstva bez licence rozhodčího C</t>
  </si>
  <si>
    <t>neúplně vyplněné zápisy z utkání 1. a 2.kola (D.Němčí B, Kunovice)</t>
  </si>
  <si>
    <t>neúplně vyplněný zápis z utkání 1.kola (Újezdec-Těšov)</t>
  </si>
  <si>
    <t>účast hráčky Zuzany Březinové s nepl.registr. na 2.KrBTM</t>
  </si>
  <si>
    <t>účast hráčky Zuzany Březinové s nepl.registr. na 3.KrBTM</t>
  </si>
  <si>
    <t>neúplně vyplněný zápis z utkání 5.kola (DDM Val.Meziříčí)</t>
  </si>
  <si>
    <t>neúplně vyplněný zápis z utkání B družstva - 5.kola (Bystřice p.H. C)</t>
  </si>
  <si>
    <t>pozdní zaslání zápisů o utkáních "B" družstva - 5. a 6.kolo o 6 dnů</t>
  </si>
  <si>
    <t>16:53 h.</t>
  </si>
  <si>
    <t>e-mailem</t>
  </si>
  <si>
    <t>20:04 h.</t>
  </si>
  <si>
    <t>pozdní nahlášení výsledků - 7. a 8.kolo</t>
  </si>
  <si>
    <t>účast hráčky Zuzany Březinové s nepl.registr. na 4.KrBTM</t>
  </si>
  <si>
    <t>neúplně vyplněný zápis z utkání 9.kola (SK Slavičín)</t>
  </si>
  <si>
    <t>neodehrání utkání v jednotných dresech - 6.kolo (KST Zlín C)</t>
  </si>
  <si>
    <t>neodehrání utkání v jednotných dresech - 6.kolo (Sokol Šarovy)</t>
  </si>
  <si>
    <t>12:21 h.</t>
  </si>
  <si>
    <t>neúplně vyplněný zápis z utkání - 11.kola (TJ Fryšták B)</t>
  </si>
  <si>
    <t>pozdní nahlášení výsledku "C" družstva - 11.kolo (TJ Sokol Kostelec)</t>
  </si>
  <si>
    <t>neoprávněný start hráče Jana Ježka za „B“ družstvo - 11.kolo (TJ Kunovice)</t>
  </si>
  <si>
    <t>8:59 h.</t>
  </si>
  <si>
    <t>pozdní nahlášení výsledku "B" družstva - 12.kolo (TJ Kunovice)</t>
  </si>
  <si>
    <t>pozdní nahlášení výsledků "A" a "B" družstva - 12.kolo (DDM V.M. a DDM V.M. B)</t>
  </si>
  <si>
    <t>12:32 h.</t>
  </si>
  <si>
    <t>13:39 h.</t>
  </si>
  <si>
    <t>pozdní nahlášení výsledku "B" družstva - 12.kolo (Bystřice p.L.)</t>
  </si>
  <si>
    <t>17:15 h.</t>
  </si>
  <si>
    <t>pozdní nahlášení výsledku - 12.kolo (TJ Rožnov p.R. B)</t>
  </si>
  <si>
    <t>16:39 h.</t>
  </si>
  <si>
    <t>pozdní nahlášení výsledků - 13. a 14.kolo (TJ Vidče, Sportcentrum Bylnice)</t>
  </si>
  <si>
    <t>neúplně vyplněný zápis z utkání "B" družstva - 12.kolo (Kunovice)</t>
  </si>
  <si>
    <t>neúplně vyplněný zápis z utkání "B" družstva - 13.kolo (Holešov)</t>
  </si>
  <si>
    <t>pozdní zaslání zápisu o utkání "B" družstva - 13.kolo o 2 dny</t>
  </si>
  <si>
    <t>20:49 h.</t>
  </si>
  <si>
    <t>neúplně vyplněný zápis z utkání 15.kola (Šarovy)</t>
  </si>
  <si>
    <t>neúčast na Přeborech kraje</t>
  </si>
  <si>
    <t>Stav fondu pokut k 17.2.2014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</si>
</sst>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b/>
      <i/>
      <sz val="10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/>
    </xf>
    <xf numFmtId="6" fontId="5" fillId="0" borderId="10" xfId="0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6" fontId="5" fillId="0" borderId="0" xfId="0" applyNumberFormat="1" applyFont="1" applyFill="1" applyBorder="1" applyAlignment="1">
      <alignment horizontal="right"/>
    </xf>
    <xf numFmtId="0" fontId="4" fillId="1" borderId="10" xfId="0" applyFont="1" applyFill="1" applyBorder="1" applyAlignment="1">
      <alignment/>
    </xf>
    <xf numFmtId="6" fontId="5" fillId="1" borderId="1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6" fontId="5" fillId="0" borderId="11" xfId="0" applyNumberFormat="1" applyFont="1" applyFill="1" applyBorder="1" applyAlignment="1">
      <alignment horizontal="right"/>
    </xf>
    <xf numFmtId="6" fontId="5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164" fontId="5" fillId="1" borderId="12" xfId="0" applyNumberFormat="1" applyFont="1" applyFill="1" applyBorder="1" applyAlignment="1">
      <alignment/>
    </xf>
    <xf numFmtId="164" fontId="5" fillId="0" borderId="13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4" xfId="0" applyFont="1" applyFill="1" applyBorder="1" applyAlignment="1">
      <alignment/>
    </xf>
    <xf numFmtId="164" fontId="5" fillId="0" borderId="12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5" fillId="0" borderId="16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164" fontId="5" fillId="1" borderId="13" xfId="0" applyNumberFormat="1" applyFont="1" applyFill="1" applyBorder="1" applyAlignment="1">
      <alignment/>
    </xf>
    <xf numFmtId="0" fontId="0" fillId="1" borderId="11" xfId="0" applyFill="1" applyBorder="1" applyAlignment="1">
      <alignment/>
    </xf>
    <xf numFmtId="0" fontId="0" fillId="1" borderId="14" xfId="0" applyFill="1" applyBorder="1" applyAlignment="1">
      <alignment/>
    </xf>
    <xf numFmtId="164" fontId="5" fillId="0" borderId="18" xfId="0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1" borderId="0" xfId="0" applyFill="1" applyBorder="1" applyAlignment="1">
      <alignment/>
    </xf>
    <xf numFmtId="164" fontId="5" fillId="1" borderId="18" xfId="0" applyNumberFormat="1" applyFont="1" applyFill="1" applyBorder="1" applyAlignment="1">
      <alignment/>
    </xf>
    <xf numFmtId="0" fontId="0" fillId="1" borderId="19" xfId="0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1" borderId="0" xfId="0" applyFont="1" applyFill="1" applyBorder="1" applyAlignment="1">
      <alignment/>
    </xf>
    <xf numFmtId="0" fontId="0" fillId="1" borderId="19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horizontal="right"/>
    </xf>
    <xf numFmtId="14" fontId="0" fillId="0" borderId="0" xfId="0" applyNumberFormat="1" applyFill="1" applyAlignment="1">
      <alignment horizontal="right"/>
    </xf>
    <xf numFmtId="0" fontId="3" fillId="24" borderId="20" xfId="0" applyFont="1" applyFill="1" applyBorder="1" applyAlignment="1">
      <alignment horizontal="center"/>
    </xf>
    <xf numFmtId="0" fontId="3" fillId="24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1" borderId="15" xfId="0" applyFont="1" applyFill="1" applyBorder="1" applyAlignment="1">
      <alignment/>
    </xf>
    <xf numFmtId="0" fontId="0" fillId="1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164" fontId="5" fillId="1" borderId="16" xfId="0" applyNumberFormat="1" applyFont="1" applyFill="1" applyBorder="1" applyAlignment="1">
      <alignment/>
    </xf>
    <xf numFmtId="0" fontId="0" fillId="1" borderId="17" xfId="0" applyFont="1" applyFill="1" applyBorder="1" applyAlignment="1">
      <alignment/>
    </xf>
    <xf numFmtId="0" fontId="0" fillId="1" borderId="23" xfId="0" applyFont="1" applyFill="1" applyBorder="1" applyAlignment="1">
      <alignment/>
    </xf>
    <xf numFmtId="0" fontId="0" fillId="1" borderId="11" xfId="0" applyFont="1" applyFill="1" applyBorder="1" applyAlignment="1">
      <alignment/>
    </xf>
    <xf numFmtId="0" fontId="0" fillId="1" borderId="14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zoomScalePageLayoutView="0" workbookViewId="0" topLeftCell="A1">
      <selection activeCell="H2" sqref="H2"/>
    </sheetView>
  </sheetViews>
  <sheetFormatPr defaultColWidth="9.140625" defaultRowHeight="12.75"/>
  <cols>
    <col min="1" max="1" width="28.8515625" style="0" customWidth="1"/>
    <col min="2" max="2" width="9.00390625" style="0" customWidth="1"/>
    <col min="3" max="3" width="3.7109375" style="0" customWidth="1"/>
    <col min="4" max="4" width="9.140625" style="13" customWidth="1"/>
    <col min="5" max="5" width="3.7109375" style="13" customWidth="1"/>
    <col min="6" max="6" width="77.7109375" style="13" customWidth="1"/>
    <col min="7" max="7" width="9.140625" style="13" customWidth="1"/>
    <col min="8" max="8" width="10.140625" style="37" bestFit="1" customWidth="1"/>
    <col min="9" max="9" width="9.140625" style="13" customWidth="1"/>
  </cols>
  <sheetData>
    <row r="1" spans="1:2" ht="16.5" thickBot="1">
      <c r="A1" s="39" t="s">
        <v>81</v>
      </c>
      <c r="B1" s="40"/>
    </row>
    <row r="3" spans="1:9" ht="12.75">
      <c r="A3" s="2" t="s">
        <v>1</v>
      </c>
      <c r="B3" s="3">
        <f>400-SUM(D3:D5)</f>
        <v>-200</v>
      </c>
      <c r="C3" s="12" t="s">
        <v>38</v>
      </c>
      <c r="D3" s="15">
        <v>200</v>
      </c>
      <c r="E3" s="16"/>
      <c r="F3" s="17" t="s">
        <v>40</v>
      </c>
      <c r="H3" s="38"/>
      <c r="I3" s="12"/>
    </row>
    <row r="4" spans="1:9" s="1" customFormat="1" ht="12.75">
      <c r="A4" s="4"/>
      <c r="B4" s="5"/>
      <c r="C4" s="12"/>
      <c r="D4" s="28">
        <v>200</v>
      </c>
      <c r="E4" s="13"/>
      <c r="F4" s="29" t="s">
        <v>42</v>
      </c>
      <c r="G4" s="13"/>
      <c r="H4" s="37"/>
      <c r="I4" s="13"/>
    </row>
    <row r="5" spans="1:9" s="1" customFormat="1" ht="12.75">
      <c r="A5" s="4"/>
      <c r="B5" s="5"/>
      <c r="C5" s="12"/>
      <c r="D5" s="18">
        <v>200</v>
      </c>
      <c r="E5" s="19"/>
      <c r="F5" s="41" t="s">
        <v>80</v>
      </c>
      <c r="G5" s="13"/>
      <c r="H5" s="37"/>
      <c r="I5" s="13"/>
    </row>
    <row r="6" spans="1:6" ht="12.75">
      <c r="A6" s="6" t="s">
        <v>2</v>
      </c>
      <c r="B6" s="7">
        <f>800-D6</f>
        <v>600</v>
      </c>
      <c r="C6" s="12" t="s">
        <v>38</v>
      </c>
      <c r="D6" s="31">
        <v>200</v>
      </c>
      <c r="E6" s="34"/>
      <c r="F6" s="35" t="s">
        <v>80</v>
      </c>
    </row>
    <row r="7" spans="1:9" ht="12.75">
      <c r="A7" s="11" t="s">
        <v>32</v>
      </c>
      <c r="B7" s="10">
        <f>400+200-SUM(D7:D10)</f>
        <v>50</v>
      </c>
      <c r="C7" s="12" t="s">
        <v>38</v>
      </c>
      <c r="D7" s="15">
        <v>200</v>
      </c>
      <c r="E7" s="16"/>
      <c r="F7" s="17" t="s">
        <v>40</v>
      </c>
      <c r="H7" s="38"/>
      <c r="I7" s="12"/>
    </row>
    <row r="8" spans="1:9" ht="12.75">
      <c r="A8" s="4"/>
      <c r="B8" s="5"/>
      <c r="C8" s="12"/>
      <c r="D8" s="28">
        <v>50</v>
      </c>
      <c r="F8" s="33" t="s">
        <v>56</v>
      </c>
      <c r="H8" s="38">
        <v>41602</v>
      </c>
      <c r="I8" s="12" t="s">
        <v>53</v>
      </c>
    </row>
    <row r="9" spans="1:9" ht="12.75">
      <c r="A9" s="4"/>
      <c r="B9" s="5"/>
      <c r="C9" s="12"/>
      <c r="D9" s="28">
        <v>100</v>
      </c>
      <c r="F9" s="29" t="s">
        <v>62</v>
      </c>
      <c r="H9" s="38"/>
      <c r="I9" s="12"/>
    </row>
    <row r="10" spans="1:9" ht="12.75">
      <c r="A10" s="4"/>
      <c r="B10" s="5"/>
      <c r="C10" s="12"/>
      <c r="D10" s="28">
        <v>200</v>
      </c>
      <c r="F10" s="33" t="s">
        <v>80</v>
      </c>
      <c r="H10" s="38"/>
      <c r="I10" s="12"/>
    </row>
    <row r="11" spans="1:6" ht="12.75">
      <c r="A11" s="6" t="s">
        <v>0</v>
      </c>
      <c r="B11" s="7">
        <f>600-SUM(D11:D16)</f>
        <v>-750</v>
      </c>
      <c r="C11" s="12" t="s">
        <v>38</v>
      </c>
      <c r="D11" s="25">
        <v>200</v>
      </c>
      <c r="E11" s="26"/>
      <c r="F11" s="27" t="s">
        <v>42</v>
      </c>
    </row>
    <row r="12" spans="1:6" ht="12.75">
      <c r="A12" s="4"/>
      <c r="B12" s="5"/>
      <c r="C12" s="12"/>
      <c r="D12" s="31">
        <v>100</v>
      </c>
      <c r="E12" s="34"/>
      <c r="F12" s="35" t="s">
        <v>64</v>
      </c>
    </row>
    <row r="13" spans="1:9" ht="12.75">
      <c r="A13" s="4"/>
      <c r="B13" s="5"/>
      <c r="C13" s="12"/>
      <c r="D13" s="31">
        <v>50</v>
      </c>
      <c r="E13" s="30"/>
      <c r="F13" s="32" t="s">
        <v>66</v>
      </c>
      <c r="H13" s="38">
        <v>41651</v>
      </c>
      <c r="I13" s="12" t="s">
        <v>65</v>
      </c>
    </row>
    <row r="14" spans="1:9" ht="12.75">
      <c r="A14" s="4"/>
      <c r="B14" s="5"/>
      <c r="C14" s="12"/>
      <c r="D14" s="31">
        <v>100</v>
      </c>
      <c r="E14" s="30"/>
      <c r="F14" s="32" t="s">
        <v>75</v>
      </c>
      <c r="H14" s="38"/>
      <c r="I14" s="12"/>
    </row>
    <row r="15" spans="1:9" ht="12.75">
      <c r="A15" s="4"/>
      <c r="B15" s="5"/>
      <c r="C15" s="12"/>
      <c r="D15" s="31">
        <v>100</v>
      </c>
      <c r="E15" s="30"/>
      <c r="F15" s="32" t="s">
        <v>76</v>
      </c>
      <c r="H15" s="38"/>
      <c r="I15" s="12"/>
    </row>
    <row r="16" spans="1:9" ht="12.75">
      <c r="A16" s="4"/>
      <c r="B16" s="5"/>
      <c r="C16" s="12"/>
      <c r="D16" s="14">
        <v>800</v>
      </c>
      <c r="E16" s="42"/>
      <c r="F16" s="43" t="s">
        <v>80</v>
      </c>
      <c r="H16" s="38"/>
      <c r="I16" s="12"/>
    </row>
    <row r="17" spans="1:10" ht="12.75">
      <c r="A17" s="11" t="s">
        <v>3</v>
      </c>
      <c r="B17" s="10">
        <f>600-SUM(D17:D18)</f>
        <v>-50</v>
      </c>
      <c r="C17" s="12" t="s">
        <v>38</v>
      </c>
      <c r="D17" s="28">
        <v>50</v>
      </c>
      <c r="F17" s="29" t="s">
        <v>70</v>
      </c>
      <c r="H17" s="38">
        <v>41652</v>
      </c>
      <c r="I17" s="12" t="s">
        <v>71</v>
      </c>
      <c r="J17" t="s">
        <v>54</v>
      </c>
    </row>
    <row r="18" spans="1:9" ht="12.75">
      <c r="A18" s="4"/>
      <c r="B18" s="5"/>
      <c r="C18" s="12"/>
      <c r="D18" s="28">
        <v>600</v>
      </c>
      <c r="F18" s="33" t="s">
        <v>80</v>
      </c>
      <c r="H18" s="38"/>
      <c r="I18" s="12"/>
    </row>
    <row r="19" spans="1:9" s="1" customFormat="1" ht="12.75">
      <c r="A19" s="6" t="s">
        <v>5</v>
      </c>
      <c r="B19" s="7">
        <f>400+400-SUM(D19:D22)</f>
        <v>100</v>
      </c>
      <c r="C19" s="12" t="s">
        <v>38</v>
      </c>
      <c r="D19" s="25">
        <v>200</v>
      </c>
      <c r="E19" s="26"/>
      <c r="F19" s="27" t="s">
        <v>42</v>
      </c>
      <c r="G19" s="13"/>
      <c r="H19" s="37"/>
      <c r="I19" s="13"/>
    </row>
    <row r="20" spans="1:9" s="1" customFormat="1" ht="12.75">
      <c r="A20" s="4"/>
      <c r="B20" s="5"/>
      <c r="C20" s="12"/>
      <c r="D20" s="31">
        <v>200</v>
      </c>
      <c r="E20" s="30"/>
      <c r="F20" s="32" t="s">
        <v>46</v>
      </c>
      <c r="G20" s="13"/>
      <c r="H20" s="37"/>
      <c r="I20" s="13"/>
    </row>
    <row r="21" spans="1:9" s="1" customFormat="1" ht="12.75">
      <c r="A21" s="4"/>
      <c r="B21" s="5"/>
      <c r="C21" s="12"/>
      <c r="D21" s="31">
        <v>100</v>
      </c>
      <c r="E21" s="30"/>
      <c r="F21" s="32" t="s">
        <v>79</v>
      </c>
      <c r="G21" s="13"/>
      <c r="H21" s="37"/>
      <c r="I21" s="13"/>
    </row>
    <row r="22" spans="1:9" s="1" customFormat="1" ht="12.75">
      <c r="A22" s="4"/>
      <c r="B22" s="5"/>
      <c r="C22" s="12"/>
      <c r="D22" s="14">
        <v>200</v>
      </c>
      <c r="E22" s="42"/>
      <c r="F22" s="43" t="s">
        <v>80</v>
      </c>
      <c r="G22" s="13"/>
      <c r="H22" s="37"/>
      <c r="I22" s="13"/>
    </row>
    <row r="23" spans="1:9" s="1" customFormat="1" ht="12.75">
      <c r="A23" s="11" t="s">
        <v>24</v>
      </c>
      <c r="B23" s="10">
        <f>800-SUM(D23:D26)</f>
        <v>-60</v>
      </c>
      <c r="C23" s="12" t="s">
        <v>38</v>
      </c>
      <c r="D23" s="28">
        <v>200</v>
      </c>
      <c r="E23" s="13"/>
      <c r="F23" s="29" t="s">
        <v>45</v>
      </c>
      <c r="G23" s="13"/>
      <c r="H23" s="37"/>
      <c r="I23" s="13"/>
    </row>
    <row r="24" spans="1:10" s="1" customFormat="1" ht="12.75">
      <c r="A24" s="4"/>
      <c r="B24" s="5"/>
      <c r="C24" s="12"/>
      <c r="D24" s="28">
        <v>360</v>
      </c>
      <c r="E24" s="13"/>
      <c r="F24" s="29" t="s">
        <v>52</v>
      </c>
      <c r="G24" s="13"/>
      <c r="H24" s="38">
        <v>41595</v>
      </c>
      <c r="I24" s="12" t="s">
        <v>55</v>
      </c>
      <c r="J24" t="s">
        <v>54</v>
      </c>
    </row>
    <row r="25" spans="1:9" s="1" customFormat="1" ht="12.75">
      <c r="A25" s="4"/>
      <c r="B25" s="5"/>
      <c r="C25" s="12"/>
      <c r="D25" s="28">
        <v>100</v>
      </c>
      <c r="E25" s="13"/>
      <c r="F25" s="29" t="s">
        <v>51</v>
      </c>
      <c r="G25" s="13"/>
      <c r="H25" s="37"/>
      <c r="I25" s="13"/>
    </row>
    <row r="26" spans="1:9" s="1" customFormat="1" ht="12.75">
      <c r="A26" s="4"/>
      <c r="B26" s="5"/>
      <c r="C26" s="12"/>
      <c r="D26" s="28">
        <v>200</v>
      </c>
      <c r="E26" s="13"/>
      <c r="F26" s="33" t="s">
        <v>80</v>
      </c>
      <c r="G26" s="13"/>
      <c r="H26" s="37"/>
      <c r="I26" s="13"/>
    </row>
    <row r="27" spans="1:9" s="1" customFormat="1" ht="12.75">
      <c r="A27" s="6" t="s">
        <v>16</v>
      </c>
      <c r="B27" s="7">
        <f>600-SUM(D27:D29)</f>
        <v>-100</v>
      </c>
      <c r="C27" s="12" t="s">
        <v>38</v>
      </c>
      <c r="D27" s="25">
        <v>200</v>
      </c>
      <c r="E27" s="26"/>
      <c r="F27" s="27" t="s">
        <v>42</v>
      </c>
      <c r="G27" s="13"/>
      <c r="H27" s="38"/>
      <c r="I27" s="12"/>
    </row>
    <row r="28" spans="1:9" s="1" customFormat="1" ht="12.75">
      <c r="A28" s="4"/>
      <c r="B28" s="5"/>
      <c r="C28" s="12"/>
      <c r="D28" s="31">
        <v>100</v>
      </c>
      <c r="E28" s="30"/>
      <c r="F28" s="32" t="s">
        <v>47</v>
      </c>
      <c r="G28" s="13"/>
      <c r="H28" s="38"/>
      <c r="I28" s="12"/>
    </row>
    <row r="29" spans="1:9" s="1" customFormat="1" ht="12.75">
      <c r="A29" s="4"/>
      <c r="B29" s="5"/>
      <c r="C29" s="12"/>
      <c r="D29" s="31">
        <v>400</v>
      </c>
      <c r="E29" s="34"/>
      <c r="F29" s="35" t="s">
        <v>80</v>
      </c>
      <c r="G29" s="13"/>
      <c r="H29" s="38"/>
      <c r="I29" s="12"/>
    </row>
    <row r="30" spans="1:10" s="1" customFormat="1" ht="12.75">
      <c r="A30" s="11" t="s">
        <v>7</v>
      </c>
      <c r="B30" s="10">
        <f>600-SUM(D30:D31)</f>
        <v>320</v>
      </c>
      <c r="C30" s="12" t="s">
        <v>38</v>
      </c>
      <c r="D30" s="15">
        <v>80</v>
      </c>
      <c r="E30" s="16"/>
      <c r="F30" s="36" t="s">
        <v>77</v>
      </c>
      <c r="G30" s="13"/>
      <c r="H30" s="38">
        <v>41668</v>
      </c>
      <c r="I30" s="12" t="s">
        <v>78</v>
      </c>
      <c r="J30" t="s">
        <v>54</v>
      </c>
    </row>
    <row r="31" spans="1:10" s="1" customFormat="1" ht="12.75">
      <c r="A31" s="4"/>
      <c r="B31" s="5"/>
      <c r="C31" s="12"/>
      <c r="D31" s="18">
        <v>200</v>
      </c>
      <c r="E31" s="19"/>
      <c r="F31" s="41" t="s">
        <v>80</v>
      </c>
      <c r="G31" s="13"/>
      <c r="H31" s="38"/>
      <c r="I31" s="12"/>
      <c r="J31"/>
    </row>
    <row r="32" spans="1:6" ht="12.75">
      <c r="A32" s="6" t="s">
        <v>8</v>
      </c>
      <c r="B32" s="7">
        <f>400+100-D32</f>
        <v>300</v>
      </c>
      <c r="C32" s="12" t="s">
        <v>38</v>
      </c>
      <c r="D32" s="31">
        <v>200</v>
      </c>
      <c r="E32" s="34"/>
      <c r="F32" s="35" t="s">
        <v>80</v>
      </c>
    </row>
    <row r="33" spans="1:10" s="1" customFormat="1" ht="12.75">
      <c r="A33" s="11" t="s">
        <v>9</v>
      </c>
      <c r="B33" s="10">
        <f>400-SUM(D33:D34)</f>
        <v>0</v>
      </c>
      <c r="C33" s="12" t="s">
        <v>38</v>
      </c>
      <c r="D33" s="15">
        <v>200</v>
      </c>
      <c r="E33" s="16"/>
      <c r="F33" s="36" t="s">
        <v>44</v>
      </c>
      <c r="G33" s="13"/>
      <c r="H33" s="38"/>
      <c r="I33" s="12"/>
      <c r="J33"/>
    </row>
    <row r="34" spans="1:10" s="1" customFormat="1" ht="12.75">
      <c r="A34" s="4"/>
      <c r="B34" s="5"/>
      <c r="C34" s="12"/>
      <c r="D34" s="18">
        <v>200</v>
      </c>
      <c r="E34" s="19"/>
      <c r="F34" s="41" t="s">
        <v>80</v>
      </c>
      <c r="G34" s="13"/>
      <c r="H34" s="38"/>
      <c r="I34" s="12"/>
      <c r="J34"/>
    </row>
    <row r="35" spans="1:9" s="1" customFormat="1" ht="12.75">
      <c r="A35" s="6" t="s">
        <v>26</v>
      </c>
      <c r="B35" s="7">
        <v>400</v>
      </c>
      <c r="C35" s="12"/>
      <c r="D35" s="21"/>
      <c r="E35" s="13"/>
      <c r="F35" s="20"/>
      <c r="G35" s="13"/>
      <c r="H35" s="37"/>
      <c r="I35" s="13"/>
    </row>
    <row r="36" spans="1:6" ht="12.75">
      <c r="A36" s="11" t="s">
        <v>10</v>
      </c>
      <c r="B36" s="10">
        <f>800-D36</f>
        <v>200</v>
      </c>
      <c r="C36" s="12" t="s">
        <v>38</v>
      </c>
      <c r="D36" s="23">
        <v>600</v>
      </c>
      <c r="E36" s="24"/>
      <c r="F36" s="44" t="s">
        <v>80</v>
      </c>
    </row>
    <row r="37" spans="1:9" s="1" customFormat="1" ht="12.75">
      <c r="A37" s="6" t="s">
        <v>11</v>
      </c>
      <c r="B37" s="7">
        <f>600-D37</f>
        <v>-200</v>
      </c>
      <c r="C37" s="12" t="s">
        <v>38</v>
      </c>
      <c r="D37" s="45">
        <v>800</v>
      </c>
      <c r="E37" s="46"/>
      <c r="F37" s="47" t="s">
        <v>80</v>
      </c>
      <c r="G37" s="13"/>
      <c r="H37" s="37"/>
      <c r="I37" s="13"/>
    </row>
    <row r="38" spans="1:9" s="1" customFormat="1" ht="12.75">
      <c r="A38" s="11" t="s">
        <v>12</v>
      </c>
      <c r="B38" s="10">
        <v>400</v>
      </c>
      <c r="C38" s="12"/>
      <c r="D38" s="21"/>
      <c r="E38" s="13"/>
      <c r="F38" s="20"/>
      <c r="G38" s="13"/>
      <c r="H38" s="37"/>
      <c r="I38" s="13"/>
    </row>
    <row r="39" spans="1:9" s="1" customFormat="1" ht="12.75">
      <c r="A39" s="6" t="s">
        <v>37</v>
      </c>
      <c r="B39" s="7">
        <f>400-D39</f>
        <v>200</v>
      </c>
      <c r="C39" s="12" t="s">
        <v>38</v>
      </c>
      <c r="D39" s="25">
        <v>200</v>
      </c>
      <c r="E39" s="48"/>
      <c r="F39" s="49" t="s">
        <v>80</v>
      </c>
      <c r="G39" s="13"/>
      <c r="H39" s="37"/>
      <c r="I39" s="13"/>
    </row>
    <row r="40" spans="1:9" s="1" customFormat="1" ht="12.75">
      <c r="A40" s="11" t="s">
        <v>36</v>
      </c>
      <c r="B40" s="10">
        <f>600+200-SUM(D40:D42)</f>
        <v>400</v>
      </c>
      <c r="C40" s="12" t="s">
        <v>38</v>
      </c>
      <c r="D40" s="15">
        <v>100</v>
      </c>
      <c r="E40" s="16"/>
      <c r="F40" s="36" t="s">
        <v>59</v>
      </c>
      <c r="G40" s="13"/>
      <c r="H40" s="38"/>
      <c r="I40" s="12"/>
    </row>
    <row r="41" spans="1:10" s="1" customFormat="1" ht="12.75">
      <c r="A41" s="4"/>
      <c r="B41" s="5"/>
      <c r="C41" s="12"/>
      <c r="D41" s="28">
        <v>100</v>
      </c>
      <c r="E41" s="13"/>
      <c r="F41" s="29" t="s">
        <v>67</v>
      </c>
      <c r="G41" s="13"/>
      <c r="H41" s="38">
        <v>41651</v>
      </c>
      <c r="I41" s="12" t="s">
        <v>68</v>
      </c>
      <c r="J41" t="s">
        <v>54</v>
      </c>
    </row>
    <row r="42" spans="1:10" s="1" customFormat="1" ht="12.75">
      <c r="A42" s="4"/>
      <c r="B42" s="5"/>
      <c r="C42" s="12"/>
      <c r="D42" s="18">
        <v>200</v>
      </c>
      <c r="E42" s="19"/>
      <c r="F42" s="41" t="s">
        <v>80</v>
      </c>
      <c r="G42" s="13"/>
      <c r="H42" s="38"/>
      <c r="I42" s="12"/>
      <c r="J42"/>
    </row>
    <row r="43" spans="1:9" ht="13.5" customHeight="1">
      <c r="A43" s="6" t="s">
        <v>17</v>
      </c>
      <c r="B43" s="7">
        <v>400</v>
      </c>
      <c r="C43" s="12"/>
      <c r="D43" s="21"/>
      <c r="F43" s="20"/>
      <c r="H43" s="38"/>
      <c r="I43" s="12"/>
    </row>
    <row r="44" spans="1:9" s="1" customFormat="1" ht="12.75">
      <c r="A44" s="11" t="s">
        <v>13</v>
      </c>
      <c r="B44" s="10">
        <f>600-SUM(D44:D45)</f>
        <v>-200</v>
      </c>
      <c r="C44" s="12" t="s">
        <v>38</v>
      </c>
      <c r="D44" s="15">
        <v>200</v>
      </c>
      <c r="E44" s="16"/>
      <c r="F44" s="36" t="s">
        <v>42</v>
      </c>
      <c r="G44" s="13"/>
      <c r="H44" s="37"/>
      <c r="I44" s="13"/>
    </row>
    <row r="45" spans="1:9" s="1" customFormat="1" ht="12.75">
      <c r="A45" s="4"/>
      <c r="B45" s="5"/>
      <c r="C45" s="12"/>
      <c r="D45" s="18">
        <v>600</v>
      </c>
      <c r="E45" s="19"/>
      <c r="F45" s="41" t="s">
        <v>80</v>
      </c>
      <c r="G45" s="13"/>
      <c r="H45" s="37"/>
      <c r="I45" s="13"/>
    </row>
    <row r="46" spans="1:6" ht="12.75">
      <c r="A46" s="6" t="s">
        <v>18</v>
      </c>
      <c r="B46" s="7">
        <f>400-D46</f>
        <v>200</v>
      </c>
      <c r="C46" s="12" t="s">
        <v>38</v>
      </c>
      <c r="D46" s="25">
        <v>200</v>
      </c>
      <c r="E46" s="48"/>
      <c r="F46" s="49" t="s">
        <v>80</v>
      </c>
    </row>
    <row r="47" spans="1:10" s="1" customFormat="1" ht="12.75">
      <c r="A47" s="11" t="s">
        <v>14</v>
      </c>
      <c r="B47" s="10">
        <f>400-SUM(D47:D49)</f>
        <v>50</v>
      </c>
      <c r="C47" s="12" t="s">
        <v>38</v>
      </c>
      <c r="D47" s="15">
        <v>50</v>
      </c>
      <c r="E47" s="16"/>
      <c r="F47" s="36" t="s">
        <v>72</v>
      </c>
      <c r="G47" s="13"/>
      <c r="H47" s="38">
        <v>41651</v>
      </c>
      <c r="I47" s="12" t="s">
        <v>69</v>
      </c>
      <c r="J47" t="s">
        <v>54</v>
      </c>
    </row>
    <row r="48" spans="1:10" s="1" customFormat="1" ht="12.75">
      <c r="A48" s="4"/>
      <c r="B48" s="5"/>
      <c r="C48" s="12"/>
      <c r="D48" s="28">
        <v>100</v>
      </c>
      <c r="E48" s="13"/>
      <c r="F48" s="29" t="s">
        <v>74</v>
      </c>
      <c r="G48" s="13"/>
      <c r="H48" s="38">
        <v>41665</v>
      </c>
      <c r="I48" s="12" t="s">
        <v>73</v>
      </c>
      <c r="J48" t="s">
        <v>54</v>
      </c>
    </row>
    <row r="49" spans="1:10" s="1" customFormat="1" ht="12.75">
      <c r="A49" s="4"/>
      <c r="B49" s="5"/>
      <c r="C49" s="12"/>
      <c r="D49" s="28">
        <v>200</v>
      </c>
      <c r="E49" s="13"/>
      <c r="F49" s="33" t="s">
        <v>80</v>
      </c>
      <c r="G49" s="13"/>
      <c r="H49" s="38"/>
      <c r="I49" s="12"/>
      <c r="J49"/>
    </row>
    <row r="50" spans="1:6" ht="12.75">
      <c r="A50" s="6" t="s">
        <v>30</v>
      </c>
      <c r="B50" s="7">
        <f>400-SUM(D50:D51)</f>
        <v>-400</v>
      </c>
      <c r="C50" s="12" t="s">
        <v>38</v>
      </c>
      <c r="D50" s="25">
        <v>200</v>
      </c>
      <c r="E50" s="26"/>
      <c r="F50" s="27" t="s">
        <v>42</v>
      </c>
    </row>
    <row r="51" spans="1:6" ht="12.75">
      <c r="A51" s="4"/>
      <c r="B51" s="5"/>
      <c r="C51" s="12"/>
      <c r="D51" s="14">
        <v>600</v>
      </c>
      <c r="E51" s="42"/>
      <c r="F51" s="43" t="s">
        <v>80</v>
      </c>
    </row>
    <row r="52" spans="1:9" s="1" customFormat="1" ht="12.75">
      <c r="A52" s="11" t="s">
        <v>41</v>
      </c>
      <c r="B52" s="10">
        <f>400-D52</f>
        <v>400</v>
      </c>
      <c r="C52" s="12"/>
      <c r="D52" s="21"/>
      <c r="E52" s="13"/>
      <c r="F52" s="22"/>
      <c r="G52" s="13"/>
      <c r="H52" s="37"/>
      <c r="I52" s="13"/>
    </row>
    <row r="53" spans="1:10" s="1" customFormat="1" ht="12.75">
      <c r="A53" s="6" t="s">
        <v>15</v>
      </c>
      <c r="B53" s="7">
        <f>1400-SUM(D53:D61)</f>
        <v>150</v>
      </c>
      <c r="C53" s="12" t="s">
        <v>38</v>
      </c>
      <c r="D53" s="25">
        <v>400</v>
      </c>
      <c r="E53" s="26"/>
      <c r="F53" s="27" t="s">
        <v>43</v>
      </c>
      <c r="G53" s="13"/>
      <c r="H53" s="38"/>
      <c r="I53" s="12"/>
      <c r="J53"/>
    </row>
    <row r="54" spans="1:10" s="1" customFormat="1" ht="12.75">
      <c r="A54" s="4"/>
      <c r="B54" s="5"/>
      <c r="C54" s="12"/>
      <c r="D54" s="31">
        <v>100</v>
      </c>
      <c r="E54" s="30"/>
      <c r="F54" s="32" t="s">
        <v>48</v>
      </c>
      <c r="G54" s="13"/>
      <c r="H54" s="38"/>
      <c r="I54" s="12"/>
      <c r="J54"/>
    </row>
    <row r="55" spans="1:10" s="1" customFormat="1" ht="12.75">
      <c r="A55" s="4"/>
      <c r="B55" s="5"/>
      <c r="C55" s="12"/>
      <c r="D55" s="31">
        <v>100</v>
      </c>
      <c r="E55" s="30"/>
      <c r="F55" s="32" t="s">
        <v>49</v>
      </c>
      <c r="G55" s="13"/>
      <c r="H55" s="38"/>
      <c r="I55" s="12"/>
      <c r="J55"/>
    </row>
    <row r="56" spans="1:10" s="1" customFormat="1" ht="12.75">
      <c r="A56" s="4"/>
      <c r="B56" s="5"/>
      <c r="C56" s="12"/>
      <c r="D56" s="31">
        <v>100</v>
      </c>
      <c r="E56" s="30"/>
      <c r="F56" s="32" t="s">
        <v>50</v>
      </c>
      <c r="G56" s="13"/>
      <c r="H56" s="38"/>
      <c r="I56" s="12"/>
      <c r="J56"/>
    </row>
    <row r="57" spans="1:10" s="1" customFormat="1" ht="12.75">
      <c r="A57" s="4"/>
      <c r="B57" s="5"/>
      <c r="C57" s="12"/>
      <c r="D57" s="31">
        <v>100</v>
      </c>
      <c r="E57" s="30"/>
      <c r="F57" s="32" t="s">
        <v>57</v>
      </c>
      <c r="G57" s="13"/>
      <c r="H57" s="38"/>
      <c r="I57" s="12"/>
      <c r="J57"/>
    </row>
    <row r="58" spans="1:10" s="1" customFormat="1" ht="12.75">
      <c r="A58" s="4"/>
      <c r="B58" s="5"/>
      <c r="C58" s="12"/>
      <c r="D58" s="31">
        <v>100</v>
      </c>
      <c r="E58" s="30"/>
      <c r="F58" s="32" t="s">
        <v>58</v>
      </c>
      <c r="G58" s="13"/>
      <c r="H58" s="38"/>
      <c r="I58" s="12"/>
      <c r="J58"/>
    </row>
    <row r="59" spans="1:10" s="1" customFormat="1" ht="12.75">
      <c r="A59" s="4"/>
      <c r="B59" s="5"/>
      <c r="C59" s="12"/>
      <c r="D59" s="31">
        <v>100</v>
      </c>
      <c r="E59" s="30"/>
      <c r="F59" s="32" t="s">
        <v>60</v>
      </c>
      <c r="G59" s="13"/>
      <c r="H59" s="38"/>
      <c r="I59" s="12"/>
      <c r="J59"/>
    </row>
    <row r="60" spans="1:10" s="1" customFormat="1" ht="12.75">
      <c r="A60" s="4"/>
      <c r="B60" s="5"/>
      <c r="C60" s="12"/>
      <c r="D60" s="31">
        <v>50</v>
      </c>
      <c r="E60" s="30"/>
      <c r="F60" s="32" t="s">
        <v>63</v>
      </c>
      <c r="G60" s="13"/>
      <c r="H60" s="38">
        <v>41630</v>
      </c>
      <c r="I60" s="12" t="s">
        <v>61</v>
      </c>
      <c r="J60" t="s">
        <v>54</v>
      </c>
    </row>
    <row r="61" spans="1:10" s="1" customFormat="1" ht="12.75">
      <c r="A61" s="4"/>
      <c r="B61" s="5"/>
      <c r="C61" s="12"/>
      <c r="D61" s="14">
        <v>200</v>
      </c>
      <c r="E61" s="42"/>
      <c r="F61" s="43" t="s">
        <v>80</v>
      </c>
      <c r="G61" s="13"/>
      <c r="H61" s="38"/>
      <c r="I61" s="12"/>
      <c r="J61"/>
    </row>
    <row r="62" spans="1:9" s="1" customFormat="1" ht="12.75">
      <c r="A62" s="11" t="s">
        <v>31</v>
      </c>
      <c r="B62" s="10">
        <v>600</v>
      </c>
      <c r="C62" s="12"/>
      <c r="D62" s="21"/>
      <c r="E62" s="13"/>
      <c r="F62" s="20"/>
      <c r="G62" s="13"/>
      <c r="H62" s="37"/>
      <c r="I62" s="13"/>
    </row>
    <row r="63" spans="1:9" s="1" customFormat="1" ht="12.75">
      <c r="A63" s="4"/>
      <c r="B63" s="5"/>
      <c r="C63" s="12"/>
      <c r="D63" s="13"/>
      <c r="E63" s="13"/>
      <c r="F63" s="13"/>
      <c r="G63" s="13"/>
      <c r="H63" s="37"/>
      <c r="I63" s="13"/>
    </row>
    <row r="64" spans="1:9" s="1" customFormat="1" ht="13.5" thickBot="1">
      <c r="A64" s="4"/>
      <c r="B64" s="5"/>
      <c r="C64" s="12"/>
      <c r="D64" s="13"/>
      <c r="E64" s="13"/>
      <c r="F64" s="13"/>
      <c r="G64" s="13"/>
      <c r="H64" s="37"/>
      <c r="I64" s="13"/>
    </row>
    <row r="65" spans="1:2" ht="16.5" thickBot="1">
      <c r="A65" s="39" t="s">
        <v>39</v>
      </c>
      <c r="B65" s="40"/>
    </row>
    <row r="67" spans="1:2" ht="12.75">
      <c r="A67" s="11" t="s">
        <v>22</v>
      </c>
      <c r="B67" s="10">
        <v>-1850</v>
      </c>
    </row>
    <row r="68" spans="1:2" ht="12.75">
      <c r="A68" s="11" t="s">
        <v>35</v>
      </c>
      <c r="B68" s="10">
        <v>-1600</v>
      </c>
    </row>
    <row r="70" ht="13.5" thickBot="1"/>
    <row r="71" spans="1:2" ht="16.5" thickBot="1">
      <c r="A71" s="39" t="s">
        <v>29</v>
      </c>
      <c r="B71" s="40"/>
    </row>
    <row r="73" spans="1:2" ht="12.75">
      <c r="A73" s="11" t="s">
        <v>27</v>
      </c>
      <c r="B73" s="10">
        <v>-1900</v>
      </c>
    </row>
    <row r="74" spans="1:2" ht="12.75">
      <c r="A74" s="11" t="s">
        <v>25</v>
      </c>
      <c r="B74" s="10">
        <v>-1850</v>
      </c>
    </row>
    <row r="75" spans="1:2" ht="12.75">
      <c r="A75" s="11" t="s">
        <v>4</v>
      </c>
      <c r="B75" s="10">
        <v>-200</v>
      </c>
    </row>
    <row r="77" ht="13.5" thickBot="1"/>
    <row r="78" spans="1:2" ht="16.5" thickBot="1">
      <c r="A78" s="39" t="s">
        <v>28</v>
      </c>
      <c r="B78" s="40"/>
    </row>
    <row r="80" spans="1:2" ht="12.75">
      <c r="A80" s="11" t="s">
        <v>33</v>
      </c>
      <c r="B80" s="10">
        <v>-1800</v>
      </c>
    </row>
    <row r="82" ht="13.5" thickBot="1"/>
    <row r="83" spans="1:2" ht="16.5" thickBot="1">
      <c r="A83" s="39" t="s">
        <v>23</v>
      </c>
      <c r="B83" s="40"/>
    </row>
    <row r="85" spans="1:2" ht="12.75">
      <c r="A85" s="11" t="s">
        <v>4</v>
      </c>
      <c r="B85" s="10">
        <v>-300</v>
      </c>
    </row>
    <row r="87" ht="13.5" thickBot="1"/>
    <row r="88" spans="1:2" ht="16.5" thickBot="1">
      <c r="A88" s="39" t="s">
        <v>21</v>
      </c>
      <c r="B88" s="40"/>
    </row>
    <row r="90" spans="1:2" ht="12.75">
      <c r="A90" s="11" t="s">
        <v>19</v>
      </c>
      <c r="B90" s="10">
        <v>-1900</v>
      </c>
    </row>
    <row r="91" spans="1:2" ht="12.75">
      <c r="A91" s="8"/>
      <c r="B91" s="9"/>
    </row>
    <row r="92" spans="1:2" ht="13.5" thickBot="1">
      <c r="A92" s="4"/>
      <c r="B92" s="5"/>
    </row>
    <row r="93" spans="1:2" ht="16.5" thickBot="1">
      <c r="A93" s="39" t="s">
        <v>20</v>
      </c>
      <c r="B93" s="40"/>
    </row>
    <row r="95" spans="1:2" ht="12.75">
      <c r="A95" s="11" t="s">
        <v>6</v>
      </c>
      <c r="B95" s="10">
        <v>-2160</v>
      </c>
    </row>
    <row r="96" spans="1:2" ht="12.75">
      <c r="A96" s="11" t="s">
        <v>34</v>
      </c>
      <c r="B96" s="3">
        <v>-1600</v>
      </c>
    </row>
  </sheetData>
  <sheetProtection/>
  <mergeCells count="7">
    <mergeCell ref="A1:B1"/>
    <mergeCell ref="A93:B93"/>
    <mergeCell ref="A88:B88"/>
    <mergeCell ref="A83:B83"/>
    <mergeCell ref="A78:B78"/>
    <mergeCell ref="A71:B71"/>
    <mergeCell ref="A65:B65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2013-05-21T06:09:49Z</cp:lastPrinted>
  <dcterms:created xsi:type="dcterms:W3CDTF">2007-09-16T20:53:16Z</dcterms:created>
  <dcterms:modified xsi:type="dcterms:W3CDTF">2014-02-17T21:54:26Z</dcterms:modified>
  <cp:category/>
  <cp:version/>
  <cp:contentType/>
  <cp:contentStatus/>
</cp:coreProperties>
</file>